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8"/>
  <c r="I8"/>
  <c r="H8"/>
  <c r="G8"/>
  <c r="C8"/>
  <c r="B8"/>
  <c r="J7"/>
  <c r="I7"/>
  <c r="H7"/>
  <c r="G7"/>
  <c r="E7"/>
  <c r="C7"/>
  <c r="B7"/>
  <c r="J5"/>
  <c r="I5"/>
  <c r="H5"/>
  <c r="G5"/>
  <c r="C5"/>
  <c r="B5"/>
</calcChain>
</file>

<file path=xl/sharedStrings.xml><?xml version="1.0" encoding="utf-8"?>
<sst xmlns="http://schemas.openxmlformats.org/spreadsheetml/2006/main" count="205" uniqueCount="121">
  <si>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</si>
  <si>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</si>
  <si>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</si>
  <si>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</si>
  <si>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</si>
  <si>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</si>
  <si>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</si>
  <si>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</si>
  <si>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</si>
  <si>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</si>
  <si>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</si>
  <si>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</si>
  <si>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</si>
  <si>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</si>
  <si>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</si>
  <si>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</si>
  <si>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</si>
  <si>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</si>
  <si>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</si>
  <si>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</si>
  <si>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</si>
  <si>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</si>
  <si>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</si>
  <si>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</si>
  <si>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</si>
  <si>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</si>
  <si>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</si>
  <si>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</si>
  <si>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</si>
  <si>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</si>
  <si>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</si>
  <si>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</si>
  <si>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</si>
  <si>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</si>
  <si>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</si>
  <si>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</si>
  <si>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</si>
  <si>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</si>
  <si>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</si>
  <si>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</si>
  <si>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</si>
  <si>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</si>
  <si>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</si>
  <si>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</si>
  <si>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</si>
  <si>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</si>
  <si>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</si>
  <si>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</si>
  <si>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</si>
  <si>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</si>
  <si>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</si>
  <si>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</si>
  <si>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</si>
  <si>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</si>
  <si>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</si>
  <si>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</si>
  <si>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</si>
  <si>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</si>
  <si>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</si>
  <si>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</si>
  <si>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</si>
  <si>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</si>
  <si>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</si>
  <si>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</si>
  <si>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</si>
  <si>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</si>
  <si>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</si>
  <si>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</si>
  <si>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</si>
  <si>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</si>
  <si>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</si>
  <si>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</si>
  <si>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</si>
  <si>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</si>
  <si>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</si>
  <si>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</si>
  <si>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</si>
  <si>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</si>
  <si>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</si>
  <si>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</si>
  <si>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</si>
  <si>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</si>
  <si>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</si>
  <si>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</si>
  <si>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</si>
  <si>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</si>
  <si>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</si>
  <si>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</si>
  <si>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</si>
  <si>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</si>
  <si>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</si>
  <si>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</si>
  <si>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</si>
  <si>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</si>
  <si>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</si>
  <si>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</si>
  <si>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</si>
  <si>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</si>
  <si>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</si>
  <si>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</si>
  <si>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</si>
  <si>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</si>
  <si>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</si>
  <si>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</si>
  <si>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</si>
  <si>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</si>
  <si>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</si>
  <si>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</si>
  <si>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</si>
  <si>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</si>
  <si>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</si>
  <si>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</si>
  <si>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</si>
  <si>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</si>
  <si>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</si>
  <si>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</si>
  <si>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</si>
  <si>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Батон с маслом</t>
  </si>
  <si>
    <t>40//5</t>
  </si>
  <si>
    <t>Салат из моркови с растительным маслом</t>
  </si>
  <si>
    <t>хеб/батон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</si>
</sst>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26" sqref="G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45086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суп молоч.</v>
      </c>
      <c r="C5" s="20">
        <f t="shared" ref="C5:C16" si="1">VLOOKUP(D5, а, 2, 0)</f>
        <v>194</v>
      </c>
      <c r="D5" s="21" t="s">
        <v>17</v>
      </c>
      <c r="E5" s="22">
        <v>200</v>
      </c>
      <c r="F5" s="23">
        <v>12.68</v>
      </c>
      <c r="G5" s="23">
        <f t="shared" ref="G5:G16" si="2">VLOOKUP(D5, а, 6, 0)</f>
        <v>226.22</v>
      </c>
      <c r="H5" s="23">
        <f t="shared" ref="H5:H16" si="3">VLOOKUP(D5, а, 7, 0)</f>
        <v>6.1</v>
      </c>
      <c r="I5" s="23">
        <f t="shared" ref="I5:I16" si="4">VLOOKUP(D5, а, 8, 0)</f>
        <v>8.91</v>
      </c>
      <c r="J5" s="24">
        <f t="shared" ref="J5:J16" si="5">VLOOKUP(D5, а, 9, 0)</f>
        <v>27.06</v>
      </c>
    </row>
    <row r="6" spans="1:10">
      <c r="A6" s="25"/>
      <c r="B6" s="26" t="s">
        <v>120</v>
      </c>
      <c r="C6" s="26"/>
      <c r="D6" s="27" t="s">
        <v>117</v>
      </c>
      <c r="E6" s="28" t="s">
        <v>118</v>
      </c>
      <c r="F6" s="29">
        <v>3.36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/>
      <c r="B9" s="32" t="s">
        <v>98</v>
      </c>
      <c r="C9" s="32"/>
      <c r="D9" s="33" t="s">
        <v>119</v>
      </c>
      <c r="E9" s="34">
        <v>50</v>
      </c>
      <c r="F9" s="35">
        <v>3</v>
      </c>
      <c r="G9" s="35">
        <v>52.96</v>
      </c>
      <c r="H9" s="35">
        <v>0.84</v>
      </c>
      <c r="I9" s="36">
        <v>3.54</v>
      </c>
      <c r="J9" s="37">
        <v>4.84</v>
      </c>
    </row>
    <row r="10" spans="1:10">
      <c r="A10" s="31" t="s">
        <v>22</v>
      </c>
      <c r="B10" s="32" t="str">
        <f t="shared" si="0"/>
        <v>1 блюдо</v>
      </c>
      <c r="C10" s="32">
        <f t="shared" si="1"/>
        <v>206</v>
      </c>
      <c r="D10" s="33" t="s">
        <v>23</v>
      </c>
      <c r="E10" s="34">
        <v>180</v>
      </c>
      <c r="F10" s="35">
        <v>19.52</v>
      </c>
      <c r="G10" s="35">
        <f t="shared" si="2"/>
        <v>69.06</v>
      </c>
      <c r="H10" s="35">
        <f t="shared" si="3"/>
        <v>1.82</v>
      </c>
      <c r="I10" s="36">
        <f t="shared" si="4"/>
        <v>1.22</v>
      </c>
      <c r="J10" s="37">
        <f t="shared" si="5"/>
        <v>9.9</v>
      </c>
    </row>
    <row r="11" spans="1:10" ht="25.5">
      <c r="A11" s="38"/>
      <c r="B11" s="26" t="str">
        <f t="shared" si="0"/>
        <v>2 блюдо</v>
      </c>
      <c r="C11" s="26" t="str">
        <f t="shared" si="1"/>
        <v>307, 288, 178</v>
      </c>
      <c r="D11" s="39" t="s">
        <v>24</v>
      </c>
      <c r="E11" s="28" t="s">
        <v>25</v>
      </c>
      <c r="F11" s="29">
        <v>40.51</v>
      </c>
      <c r="G11" s="29">
        <f t="shared" si="2"/>
        <v>164.83</v>
      </c>
      <c r="H11" s="29">
        <f t="shared" si="3"/>
        <v>7.81</v>
      </c>
      <c r="I11" s="40">
        <f t="shared" si="4"/>
        <v>7.25</v>
      </c>
      <c r="J11" s="41">
        <f t="shared" si="5"/>
        <v>10.9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26</v>
      </c>
      <c r="E12" s="28">
        <v>200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27</v>
      </c>
      <c r="B13" s="32" t="str">
        <f t="shared" si="0"/>
        <v>хол. напиток</v>
      </c>
      <c r="C13" s="32">
        <f t="shared" si="1"/>
        <v>127</v>
      </c>
      <c r="D13" s="33" t="s">
        <v>28</v>
      </c>
      <c r="E13" s="34">
        <v>170</v>
      </c>
      <c r="F13" s="35">
        <v>9.35</v>
      </c>
      <c r="G13" s="35">
        <f t="shared" si="2"/>
        <v>84</v>
      </c>
      <c r="H13" s="35">
        <f t="shared" si="3"/>
        <v>4.2</v>
      </c>
      <c r="I13" s="36">
        <f t="shared" si="4"/>
        <v>4.8</v>
      </c>
      <c r="J13" s="37">
        <f t="shared" si="5"/>
        <v>6.15</v>
      </c>
    </row>
    <row r="14" spans="1:10">
      <c r="A14" s="31" t="s">
        <v>29</v>
      </c>
      <c r="B14" s="32" t="str">
        <f t="shared" si="0"/>
        <v>выпечка</v>
      </c>
      <c r="C14" s="32">
        <f t="shared" si="1"/>
        <v>88</v>
      </c>
      <c r="D14" s="33" t="s">
        <v>30</v>
      </c>
      <c r="E14" s="34">
        <f>VLOOKUP(D14, а, 4, 0)</f>
        <v>100</v>
      </c>
      <c r="F14" s="35">
        <v>13.83</v>
      </c>
      <c r="G14" s="35">
        <f t="shared" si="2"/>
        <v>287.3</v>
      </c>
      <c r="H14" s="35">
        <f t="shared" si="3"/>
        <v>10.48</v>
      </c>
      <c r="I14" s="36">
        <f t="shared" si="4"/>
        <v>10.9</v>
      </c>
      <c r="J14" s="37">
        <f t="shared" si="5"/>
        <v>33.11</v>
      </c>
    </row>
    <row r="15" spans="1:10">
      <c r="A15" s="38"/>
      <c r="B15" s="26" t="str">
        <f t="shared" si="0"/>
        <v>гор.напиток</v>
      </c>
      <c r="C15" s="26">
        <f t="shared" si="1"/>
        <v>132</v>
      </c>
      <c r="D15" s="39" t="s">
        <v>31</v>
      </c>
      <c r="E15" s="28">
        <v>200</v>
      </c>
      <c r="F15" s="29">
        <v>1.21</v>
      </c>
      <c r="G15" s="29">
        <f t="shared" si="2"/>
        <v>44.35</v>
      </c>
      <c r="H15" s="29">
        <f t="shared" si="3"/>
        <v>10.8</v>
      </c>
      <c r="I15" s="40">
        <f t="shared" si="4"/>
        <v>2.75</v>
      </c>
      <c r="J15" s="41">
        <f t="shared" si="5"/>
        <v>11.7</v>
      </c>
    </row>
    <row r="16" spans="1:10" ht="25.5">
      <c r="A16" s="42"/>
      <c r="B16" s="32" t="str">
        <f t="shared" si="0"/>
        <v>хлеб бел.</v>
      </c>
      <c r="C16" s="32" t="str">
        <f t="shared" si="1"/>
        <v>Беленова, Павлова</v>
      </c>
      <c r="D16" s="33" t="s">
        <v>32</v>
      </c>
      <c r="E16" s="34">
        <v>60</v>
      </c>
      <c r="F16" s="35">
        <v>4.0199999999999996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17</v>
      </c>
      <c r="B18" s="2">
        <v>194</v>
      </c>
      <c r="C18" s="2" t="s">
        <v>60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61</v>
      </c>
      <c r="B19" s="2">
        <v>40.270000000000003</v>
      </c>
      <c r="C19" s="2" t="s">
        <v>35</v>
      </c>
      <c r="D19" s="2" t="s">
        <v>62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63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35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81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82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83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24</v>
      </c>
      <c r="B37" s="2" t="s">
        <v>84</v>
      </c>
      <c r="C37" s="2" t="s">
        <v>35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60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23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35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2023-06-08T08:37:52Z</dcterms:modified>
</cp:coreProperties>
</file>