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4"/>
  <c r="I14"/>
  <c r="H14"/>
  <c r="G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E10"/>
  <c r="C10"/>
  <c r="B10"/>
  <c r="J8"/>
  <c r="I8"/>
  <c r="H8"/>
  <c r="G8"/>
  <c r="C8"/>
  <c r="B8"/>
  <c r="J7"/>
  <c r="I7"/>
  <c r="H7"/>
  <c r="G7"/>
  <c r="E7"/>
  <c r="C7"/>
  <c r="B7"/>
  <c r="B6"/>
  <c r="J5"/>
  <c r="I5"/>
  <c r="H5"/>
  <c r="G5"/>
  <c r="C5"/>
  <c r="B5"/>
</calcChain>
</file>

<file path=xl/sharedStrings.xml><?xml version="1.0" encoding="utf-8"?>
<sst xmlns="http://schemas.openxmlformats.org/spreadsheetml/2006/main" count="178" uniqueCount="111">
  <si>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</si>
  <si>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</si>
  <si>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</si>
  <si>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</si>
  <si>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</si>
  <si>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</si>
  <si>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</si>
  <si>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</si>
  <si>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</si>
  <si>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</si>
  <si>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</si>
  <si>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</si>
  <si>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</si>
  <si>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</si>
  <si>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</si>
  <si>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</si>
  <si>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</si>
  <si>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</si>
  <si>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</si>
  <si>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</si>
  <si>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</si>
  <si>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</si>
  <si>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</si>
  <si>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</si>
  <si>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</si>
  <si>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</si>
  <si>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</si>
  <si>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</si>
  <si>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</si>
  <si>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</si>
  <si>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</si>
  <si>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</si>
  <si>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</si>
  <si>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</si>
  <si>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</si>
  <si>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</si>
  <si>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</si>
  <si>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</si>
  <si>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</si>
  <si>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</si>
  <si>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</si>
  <si>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</si>
  <si>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</si>
  <si>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</si>
  <si>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</si>
  <si>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</si>
  <si>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</si>
  <si>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</si>
  <si>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</si>
  <si>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</si>
  <si>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</si>
  <si>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</si>
  <si>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</si>
  <si>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</si>
  <si>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</si>
  <si>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</si>
  <si>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</si>
  <si>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</si>
  <si>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</si>
  <si>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</si>
  <si>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</si>
  <si>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</si>
  <si>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</si>
  <si>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</si>
  <si>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</si>
  <si>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</si>
  <si>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</si>
  <si>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</si>
  <si>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</si>
  <si>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</si>
  <si>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</si>
  <si>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</si>
  <si>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</si>
  <si>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</si>
  <si>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</si>
  <si>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</si>
  <si>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</si>
  <si>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</si>
  <si>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</si>
  <si>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</si>
  <si>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</si>
  <si>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</si>
  <si>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</si>
  <si>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</si>
  <si>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</si>
  <si>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</si>
  <si>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</si>
  <si>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</si>
  <si>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</si>
  <si>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</si>
  <si>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</si>
  <si>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</si>
  <si>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</si>
  <si>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</si>
  <si>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</si>
  <si>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</si>
  <si>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</si>
  <si>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</si>
  <si>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</si>
  <si>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</si>
  <si>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</si>
  <si>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</si>
  <si>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</si>
  <si>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</si>
  <si>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</si>
  <si>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</si>
  <si>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</si>
  <si>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</si>
  <si>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Батон с маслом</t>
  </si>
  <si>
    <t>40//5</t>
  </si>
  <si>
    <t>Салат из моркови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</si>
</sst>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 wrapText="1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I26" sqref="I2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2.710937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45086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суп молоч.</v>
      </c>
      <c r="C5" s="20">
        <f t="shared" ref="C5:C16" si="1">VLOOKUP(D5, а, 2, 0)</f>
        <v>194</v>
      </c>
      <c r="D5" s="21" t="s">
        <v>17</v>
      </c>
      <c r="E5" s="22">
        <v>180</v>
      </c>
      <c r="F5" s="23">
        <v>12.54</v>
      </c>
      <c r="G5" s="23">
        <f t="shared" ref="G5:G16" si="2">VLOOKUP(D5, а, 6, 0)</f>
        <v>226.22</v>
      </c>
      <c r="H5" s="23">
        <f t="shared" ref="H5:H16" si="3">VLOOKUP(D5, а, 7, 0)</f>
        <v>6.1</v>
      </c>
      <c r="I5" s="23">
        <f t="shared" ref="I5:I16" si="4">VLOOKUP(D5, а, 8, 0)</f>
        <v>8.91</v>
      </c>
      <c r="J5" s="24">
        <f t="shared" ref="J5:J16" si="5">VLOOKUP(D5, а, 9, 0)</f>
        <v>27.06</v>
      </c>
    </row>
    <row r="6" spans="1:10">
      <c r="A6" s="25"/>
      <c r="B6" s="26" t="e">
        <f t="shared" si="0"/>
        <v>#N/A</v>
      </c>
      <c r="C6" s="26"/>
      <c r="D6" s="27" t="s">
        <v>108</v>
      </c>
      <c r="E6" s="28" t="s">
        <v>109</v>
      </c>
      <c r="F6" s="29">
        <v>6.18</v>
      </c>
      <c r="G6" s="29">
        <v>187.99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1.27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/>
      <c r="B9" s="32" t="s">
        <v>81</v>
      </c>
      <c r="C9" s="32"/>
      <c r="D9" s="33" t="s">
        <v>110</v>
      </c>
      <c r="E9" s="34">
        <v>40</v>
      </c>
      <c r="F9" s="35">
        <v>2.4</v>
      </c>
      <c r="G9" s="35">
        <v>45.39</v>
      </c>
      <c r="H9" s="35">
        <v>0.83</v>
      </c>
      <c r="I9" s="36">
        <v>3.55</v>
      </c>
      <c r="J9" s="37">
        <v>2.46</v>
      </c>
    </row>
    <row r="10" spans="1:10" ht="25.5">
      <c r="A10" s="31" t="s">
        <v>22</v>
      </c>
      <c r="B10" s="32" t="str">
        <f t="shared" si="0"/>
        <v>1 блюдо</v>
      </c>
      <c r="C10" s="32">
        <f t="shared" si="1"/>
        <v>206</v>
      </c>
      <c r="D10" s="33" t="s">
        <v>23</v>
      </c>
      <c r="E10" s="34">
        <f>VLOOKUP(D10, а, 4, 0)</f>
        <v>150</v>
      </c>
      <c r="F10" s="35">
        <v>16.39</v>
      </c>
      <c r="G10" s="35">
        <f t="shared" si="2"/>
        <v>69.06</v>
      </c>
      <c r="H10" s="35">
        <f t="shared" si="3"/>
        <v>1.82</v>
      </c>
      <c r="I10" s="36">
        <f t="shared" si="4"/>
        <v>1.22</v>
      </c>
      <c r="J10" s="37">
        <f t="shared" si="5"/>
        <v>9.9</v>
      </c>
    </row>
    <row r="11" spans="1:10" ht="25.5">
      <c r="A11" s="38"/>
      <c r="B11" s="26" t="str">
        <f t="shared" si="0"/>
        <v>2 блюдо</v>
      </c>
      <c r="C11" s="26" t="str">
        <f t="shared" si="1"/>
        <v>307, 288, 178</v>
      </c>
      <c r="D11" s="27" t="s">
        <v>24</v>
      </c>
      <c r="E11" s="28" t="s">
        <v>25</v>
      </c>
      <c r="F11" s="29">
        <v>33.25</v>
      </c>
      <c r="G11" s="29">
        <f t="shared" si="2"/>
        <v>164.83</v>
      </c>
      <c r="H11" s="29">
        <f t="shared" si="3"/>
        <v>7.81</v>
      </c>
      <c r="I11" s="39">
        <f t="shared" si="4"/>
        <v>7.25</v>
      </c>
      <c r="J11" s="40">
        <f t="shared" si="5"/>
        <v>10.9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27" t="s">
        <v>26</v>
      </c>
      <c r="E12" s="28">
        <v>150</v>
      </c>
      <c r="F12" s="29">
        <v>2.2599999999999998</v>
      </c>
      <c r="G12" s="29">
        <f t="shared" si="2"/>
        <v>53.72</v>
      </c>
      <c r="H12" s="29">
        <f t="shared" si="3"/>
        <v>0.52</v>
      </c>
      <c r="I12" s="39" t="str">
        <f t="shared" si="4"/>
        <v>-</v>
      </c>
      <c r="J12" s="40">
        <f t="shared" si="5"/>
        <v>13.48</v>
      </c>
    </row>
    <row r="13" spans="1:10">
      <c r="A13" s="31" t="s">
        <v>27</v>
      </c>
      <c r="B13" s="32" t="str">
        <f t="shared" si="0"/>
        <v>хол. напиток</v>
      </c>
      <c r="C13" s="32">
        <f t="shared" si="1"/>
        <v>127</v>
      </c>
      <c r="D13" s="33" t="s">
        <v>28</v>
      </c>
      <c r="E13" s="34">
        <f>VLOOKUP(D13, а, 4, 0)</f>
        <v>150</v>
      </c>
      <c r="F13" s="35">
        <v>8.25</v>
      </c>
      <c r="G13" s="35">
        <f t="shared" si="2"/>
        <v>84</v>
      </c>
      <c r="H13" s="35">
        <f t="shared" si="3"/>
        <v>4.2</v>
      </c>
      <c r="I13" s="36">
        <f t="shared" si="4"/>
        <v>4.8</v>
      </c>
      <c r="J13" s="37">
        <f t="shared" si="5"/>
        <v>6.15</v>
      </c>
    </row>
    <row r="14" spans="1:10">
      <c r="A14" s="31" t="s">
        <v>29</v>
      </c>
      <c r="B14" s="32" t="str">
        <f t="shared" si="0"/>
        <v>выпечка</v>
      </c>
      <c r="C14" s="32">
        <f t="shared" si="1"/>
        <v>88</v>
      </c>
      <c r="D14" s="33" t="s">
        <v>30</v>
      </c>
      <c r="E14" s="34">
        <v>100</v>
      </c>
      <c r="F14" s="35">
        <v>12.33</v>
      </c>
      <c r="G14" s="35">
        <f t="shared" si="2"/>
        <v>287.3</v>
      </c>
      <c r="H14" s="35">
        <f t="shared" si="3"/>
        <v>10.48</v>
      </c>
      <c r="I14" s="36">
        <f t="shared" si="4"/>
        <v>10.9</v>
      </c>
      <c r="J14" s="37">
        <f t="shared" si="5"/>
        <v>33.11</v>
      </c>
    </row>
    <row r="15" spans="1:10">
      <c r="A15" s="41"/>
      <c r="B15" s="26" t="str">
        <f t="shared" si="0"/>
        <v>гор.напиток</v>
      </c>
      <c r="C15" s="26">
        <f t="shared" si="1"/>
        <v>132</v>
      </c>
      <c r="D15" s="27" t="s">
        <v>31</v>
      </c>
      <c r="E15" s="28">
        <f>VLOOKUP(D15, а, 4, 0)</f>
        <v>150</v>
      </c>
      <c r="F15" s="29">
        <v>1.1599999999999999</v>
      </c>
      <c r="G15" s="29">
        <f t="shared" si="2"/>
        <v>36.96</v>
      </c>
      <c r="H15" s="29">
        <f t="shared" si="3"/>
        <v>9</v>
      </c>
      <c r="I15" s="39">
        <f t="shared" si="4"/>
        <v>2.29</v>
      </c>
      <c r="J15" s="40">
        <f t="shared" si="5"/>
        <v>40.700000000000003</v>
      </c>
    </row>
    <row r="16" spans="1:10" ht="25.5">
      <c r="A16" s="42"/>
      <c r="B16" s="32" t="str">
        <f t="shared" si="0"/>
        <v>хлеб бел.</v>
      </c>
      <c r="C16" s="32" t="str">
        <f t="shared" si="1"/>
        <v>Беленова, Павлова</v>
      </c>
      <c r="D16" s="33" t="s">
        <v>32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36</v>
      </c>
      <c r="B3" s="2">
        <v>83</v>
      </c>
      <c r="C3" s="2" t="s">
        <v>37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30</v>
      </c>
      <c r="B4" s="2">
        <v>88</v>
      </c>
      <c r="C4" s="2" t="s">
        <v>37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17</v>
      </c>
      <c r="B5" s="2">
        <v>194</v>
      </c>
      <c r="C5" s="2" t="s">
        <v>38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47</v>
      </c>
      <c r="B10" s="2">
        <v>95.287999999999997</v>
      </c>
      <c r="C10" s="2" t="s">
        <v>45</v>
      </c>
      <c r="D10" s="2" t="s">
        <v>48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52</v>
      </c>
      <c r="B12" s="2">
        <v>117</v>
      </c>
      <c r="C12" s="2" t="s">
        <v>53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54</v>
      </c>
      <c r="B13" s="2">
        <v>97.158000000000001</v>
      </c>
      <c r="C13" s="2" t="s">
        <v>40</v>
      </c>
      <c r="D13" s="2" t="s">
        <v>55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56</v>
      </c>
      <c r="B14" s="2">
        <v>178</v>
      </c>
      <c r="C14" s="2" t="s">
        <v>43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57</v>
      </c>
      <c r="B15" s="2">
        <v>119</v>
      </c>
      <c r="C15" s="2" t="s">
        <v>40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58</v>
      </c>
      <c r="B16" s="2">
        <v>67</v>
      </c>
      <c r="C16" s="2" t="s">
        <v>40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59</v>
      </c>
      <c r="B17" s="2">
        <v>118</v>
      </c>
      <c r="C17" s="2" t="s">
        <v>40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60</v>
      </c>
      <c r="B18" s="2">
        <v>124</v>
      </c>
      <c r="C18" s="2" t="s">
        <v>40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61</v>
      </c>
      <c r="B19" s="2">
        <v>123</v>
      </c>
      <c r="C19" s="2" t="s">
        <v>40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62</v>
      </c>
      <c r="B20" s="2">
        <v>128</v>
      </c>
      <c r="C20" s="2" t="s">
        <v>40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63</v>
      </c>
      <c r="B21" s="2">
        <v>131</v>
      </c>
      <c r="C21" s="2" t="s">
        <v>40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64</v>
      </c>
      <c r="B22" s="2">
        <v>211</v>
      </c>
      <c r="C22" s="2" t="s">
        <v>53</v>
      </c>
      <c r="D22" s="2">
        <v>150</v>
      </c>
      <c r="E22" s="45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4"/>
    </row>
    <row r="23" spans="1:10">
      <c r="A23" s="1" t="s">
        <v>66</v>
      </c>
      <c r="B23" s="2">
        <v>120</v>
      </c>
      <c r="C23" s="2" t="s">
        <v>67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26</v>
      </c>
      <c r="B24" s="2">
        <v>145</v>
      </c>
      <c r="C24" s="2" t="s">
        <v>67</v>
      </c>
      <c r="D24" s="2">
        <v>100</v>
      </c>
      <c r="E24" s="45">
        <v>0</v>
      </c>
      <c r="F24" s="2">
        <v>53.72</v>
      </c>
      <c r="G24" s="2">
        <v>0.52</v>
      </c>
      <c r="H24" s="2" t="s">
        <v>65</v>
      </c>
      <c r="I24" s="2">
        <v>13.48</v>
      </c>
      <c r="J24" s="44"/>
    </row>
    <row r="25" spans="1:10">
      <c r="A25" s="1" t="s">
        <v>24</v>
      </c>
      <c r="B25" s="2" t="s">
        <v>68</v>
      </c>
      <c r="C25" s="2" t="s">
        <v>40</v>
      </c>
      <c r="D25" s="2" t="s">
        <v>69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53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28</v>
      </c>
      <c r="B27" s="2">
        <v>127</v>
      </c>
      <c r="C27" s="2" t="s">
        <v>67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53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70</v>
      </c>
      <c r="B29" s="2">
        <v>503</v>
      </c>
      <c r="C29" s="2" t="s">
        <v>37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71</v>
      </c>
      <c r="B30" s="2">
        <v>304</v>
      </c>
      <c r="C30" s="2" t="s">
        <v>40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75</v>
      </c>
      <c r="B33" s="2" t="s">
        <v>76</v>
      </c>
      <c r="C33" s="2" t="s">
        <v>77</v>
      </c>
      <c r="D33" s="2" t="s">
        <v>69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78</v>
      </c>
      <c r="B34" s="2" t="s">
        <v>79</v>
      </c>
      <c r="C34" s="2" t="s">
        <v>40</v>
      </c>
      <c r="D34" s="2" t="s">
        <v>69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5">
        <v>0</v>
      </c>
      <c r="F38" s="2">
        <v>75</v>
      </c>
      <c r="G38" s="2">
        <v>0.2</v>
      </c>
      <c r="H38" s="2" t="s">
        <v>65</v>
      </c>
      <c r="I38" s="2">
        <v>18.2</v>
      </c>
      <c r="J38" s="44"/>
    </row>
    <row r="39" spans="1:10">
      <c r="A39" s="1" t="s">
        <v>86</v>
      </c>
      <c r="B39" s="2" t="s">
        <v>87</v>
      </c>
      <c r="C39" s="2" t="s">
        <v>40</v>
      </c>
      <c r="D39" s="2" t="s">
        <v>88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89</v>
      </c>
      <c r="B40" s="2">
        <v>123</v>
      </c>
      <c r="C40" s="2" t="s">
        <v>74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23</v>
      </c>
      <c r="B41" s="2">
        <v>206</v>
      </c>
      <c r="C41" s="2" t="s">
        <v>74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90</v>
      </c>
      <c r="B42" s="2">
        <v>218</v>
      </c>
      <c r="C42" s="2" t="s">
        <v>74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91</v>
      </c>
      <c r="B43" s="2">
        <v>204</v>
      </c>
      <c r="C43" s="2" t="s">
        <v>74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5">
        <v>0</v>
      </c>
      <c r="F44" s="2">
        <v>75</v>
      </c>
      <c r="G44" s="2">
        <v>0.2</v>
      </c>
      <c r="H44" s="2" t="s">
        <v>65</v>
      </c>
      <c r="I44" s="2">
        <v>18.2</v>
      </c>
      <c r="J44" s="44"/>
    </row>
    <row r="45" spans="1:10">
      <c r="A45" s="1" t="s">
        <v>32</v>
      </c>
      <c r="B45" s="2" t="s">
        <v>94</v>
      </c>
      <c r="C45" s="2" t="s">
        <v>95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101</v>
      </c>
      <c r="B49" s="2">
        <v>132</v>
      </c>
      <c r="C49" s="2" t="s">
        <v>53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31</v>
      </c>
      <c r="B50" s="2">
        <v>132</v>
      </c>
      <c r="C50" s="2" t="s">
        <v>53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102</v>
      </c>
      <c r="B51" s="2">
        <v>133</v>
      </c>
      <c r="C51" s="2" t="s">
        <v>53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103</v>
      </c>
      <c r="B52" s="2">
        <v>133</v>
      </c>
      <c r="C52" s="2" t="s">
        <v>53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104</v>
      </c>
      <c r="B53" s="2">
        <v>220</v>
      </c>
      <c r="C53" s="2" t="s">
        <v>74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105</v>
      </c>
      <c r="B54" s="2">
        <v>220</v>
      </c>
      <c r="C54" s="2" t="s">
        <v>74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106</v>
      </c>
      <c r="B55" s="2">
        <v>220</v>
      </c>
      <c r="C55" s="2" t="s">
        <v>74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2023-06-08T08:39:34Z</dcterms:modified>
</cp:coreProperties>
</file>