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E15"/>
  <c r="C15"/>
  <c r="B15"/>
  <c r="I14"/>
  <c r="H14"/>
  <c r="G14"/>
  <c r="F14"/>
  <c r="E14"/>
  <c r="C14"/>
  <c r="B14"/>
  <c r="I13"/>
  <c r="H13"/>
  <c r="G13"/>
  <c r="F13"/>
  <c r="C13"/>
  <c r="B13"/>
  <c r="I12"/>
  <c r="H12"/>
  <c r="G12"/>
  <c r="F12"/>
  <c r="E12"/>
  <c r="C12"/>
  <c r="B12"/>
  <c r="I11"/>
  <c r="H11"/>
  <c r="G11"/>
  <c r="F11"/>
  <c r="C11"/>
  <c r="B11"/>
  <c r="I9"/>
  <c r="H9"/>
  <c r="G9"/>
  <c r="F9"/>
  <c r="E9"/>
  <c r="C9"/>
  <c r="B9"/>
  <c r="I8"/>
  <c r="H8"/>
  <c r="G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<sst xmlns="http://schemas.openxmlformats.org/spreadsheetml/2006/main" count="176" uniqueCount="111">
  <si>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</si>
  <si>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</si>
  <si>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</si>
  <si>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</si>
  <si>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</si>
  <si>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</si>
  <si>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</si>
  <si>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</si>
  <si>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</si>
  <si>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</si>
  <si>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</si>
  <si>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</si>
  <si>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</si>
  <si>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</si>
  <si>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</si>
  <si>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</si>
  <si>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</si>
  <si>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</si>
  <si>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</si>
  <si>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</si>
  <si>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</si>
  <si>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</si>
  <si>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</si>
  <si>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</si>
  <si>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</si>
  <si>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</si>
  <si>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</si>
  <si>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</si>
  <si>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</si>
  <si>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</si>
  <si>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</si>
  <si>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</si>
  <si>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</si>
  <si>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</si>
  <si>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</si>
  <si>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</si>
  <si>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</si>
  <si>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</si>
  <si>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</si>
  <si>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</si>
  <si>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</si>
  <si>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</si>
  <si>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</si>
  <si>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</si>
  <si>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</si>
  <si>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</si>
  <si>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</si>
  <si>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</si>
  <si>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</si>
  <si>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</si>
  <si>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</si>
  <si>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</si>
  <si>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</si>
  <si>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</si>
  <si>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</si>
  <si>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</si>
  <si>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</si>
  <si>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</si>
  <si>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</si>
  <si>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</si>
  <si>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</si>
  <si>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</si>
  <si>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</si>
  <si>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</si>
  <si>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</si>
  <si>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</si>
  <si>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</si>
  <si>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</si>
  <si>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</si>
  <si>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</si>
  <si>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</si>
  <si>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</si>
  <si>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</si>
  <si>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</si>
  <si>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</si>
  <si>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</si>
  <si>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</si>
  <si>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</si>
  <si>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</si>
  <si>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</si>
  <si>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</si>
  <si>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</si>
  <si>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</si>
  <si>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</si>
  <si>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</si>
  <si>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</si>
  <si>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</si>
  <si>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</si>
  <si>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</si>
  <si>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</si>
  <si>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</si>
  <si>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</si>
  <si>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</si>
  <si>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</si>
  <si>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</si>
  <si>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</si>
  <si>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</si>
  <si>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</si>
  <si>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</si>
  <si>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</si>
  <si>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</si>
  <si>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</si>
  <si>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</si>
  <si>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</si>
  <si>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</si>
  <si>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</si>
  <si>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</si>
  <si>
    <t>Батон с маслом, сыром</t>
  </si>
  <si>
    <t>батон</t>
  </si>
  <si>
    <t>20//5/7</t>
  </si>
  <si>
    <t>Запеканка картофельная с отварным мясом, соус, помидора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</si>
</sst>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M22" sqref="M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53.71093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45146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124</v>
      </c>
      <c r="D5" s="20" t="s">
        <v>17</v>
      </c>
      <c r="E5" s="21">
        <v>180</v>
      </c>
      <c r="F5" s="22">
        <f t="shared" ref="F5:F9" si="2">VLOOKUP(D5, а, 6, 0)</f>
        <v>224.73</v>
      </c>
      <c r="G5" s="22">
        <f t="shared" ref="G5:G9" si="3">VLOOKUP(D5, а, 7, 0)</f>
        <v>7.04</v>
      </c>
      <c r="H5" s="22">
        <f t="shared" ref="H5:H9" si="4">VLOOKUP(D5, а, 8, 0)</f>
        <v>8.0299999999999994</v>
      </c>
      <c r="I5" s="23">
        <f t="shared" ref="I5:I9" si="5">VLOOKUP(D5, а, 9, 0)</f>
        <v>31.14</v>
      </c>
    </row>
    <row r="6" spans="1:9">
      <c r="A6" s="24"/>
      <c r="B6" s="25" t="s">
        <v>108</v>
      </c>
      <c r="C6" s="25"/>
      <c r="D6" s="26" t="s">
        <v>107</v>
      </c>
      <c r="E6" s="27" t="s">
        <v>109</v>
      </c>
      <c r="F6" s="28">
        <v>193.53</v>
      </c>
      <c r="G6" s="28">
        <v>4.25</v>
      </c>
      <c r="H6" s="28">
        <v>8.1</v>
      </c>
      <c r="I6" s="29">
        <v>27.44</v>
      </c>
    </row>
    <row r="7" spans="1:9" ht="15.75" thickBot="1">
      <c r="A7" s="24"/>
      <c r="B7" s="25" t="str">
        <f t="shared" si="0"/>
        <v>гор.напиток</v>
      </c>
      <c r="C7" s="25">
        <f t="shared" si="1"/>
        <v>132</v>
      </c>
      <c r="D7" s="26" t="s">
        <v>19</v>
      </c>
      <c r="E7" s="27">
        <f>VLOOKUP(D7, а, 4, 0)</f>
        <v>150</v>
      </c>
      <c r="F7" s="28">
        <f t="shared" si="2"/>
        <v>36.96</v>
      </c>
      <c r="G7" s="28">
        <f t="shared" si="3"/>
        <v>9</v>
      </c>
      <c r="H7" s="28">
        <f t="shared" si="4"/>
        <v>2.29</v>
      </c>
      <c r="I7" s="29">
        <f t="shared" si="5"/>
        <v>40.700000000000003</v>
      </c>
    </row>
    <row r="8" spans="1:9" ht="16.5" thickTop="1" thickBot="1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130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 ht="15.75" thickTop="1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f>VLOOKUP(D9, а, 4, 0)</f>
        <v>150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 ht="15" customHeight="1">
      <c r="A10" s="37"/>
      <c r="B10" s="25" t="s">
        <v>40</v>
      </c>
      <c r="C10" s="25"/>
      <c r="D10" s="38" t="s">
        <v>110</v>
      </c>
      <c r="E10" s="27">
        <v>180</v>
      </c>
      <c r="F10" s="28">
        <v>226.25</v>
      </c>
      <c r="G10" s="28">
        <v>12.07</v>
      </c>
      <c r="H10" s="39">
        <v>12.24</v>
      </c>
      <c r="I10" s="40">
        <v>12.17</v>
      </c>
    </row>
    <row r="11" spans="1:9" ht="15.75" thickBot="1">
      <c r="A11" s="37"/>
      <c r="B11" s="25" t="str">
        <f t="shared" si="0"/>
        <v>хол. напиток</v>
      </c>
      <c r="C11" s="25">
        <f t="shared" si="1"/>
        <v>145</v>
      </c>
      <c r="D11" s="38" t="s">
        <v>25</v>
      </c>
      <c r="E11" s="27">
        <v>150</v>
      </c>
      <c r="F11" s="28">
        <f>VLOOKUP(D11, а, 6, 0)</f>
        <v>53.72</v>
      </c>
      <c r="G11" s="28">
        <f>VLOOKUP(D11, а, 7, 0)</f>
        <v>0.52</v>
      </c>
      <c r="H11" s="39" t="str">
        <f>VLOOKUP(D11, а, 8, 0)</f>
        <v>-</v>
      </c>
      <c r="I11" s="40">
        <f>VLOOKUP(D11, а, 9, 0)</f>
        <v>13.48</v>
      </c>
    </row>
    <row r="12" spans="1:9" ht="16.5" thickTop="1" thickBot="1">
      <c r="A12" s="30" t="s">
        <v>26</v>
      </c>
      <c r="B12" s="31" t="str">
        <f t="shared" si="0"/>
        <v>гор.напиток</v>
      </c>
      <c r="C12" s="31">
        <f t="shared" si="1"/>
        <v>211</v>
      </c>
      <c r="D12" s="32" t="s">
        <v>27</v>
      </c>
      <c r="E12" s="33">
        <f>VLOOKUP(D12, а, 4, 0)</f>
        <v>150</v>
      </c>
      <c r="F12" s="34">
        <f>VLOOKUP(D12, а, 6, 0)</f>
        <v>89.25</v>
      </c>
      <c r="G12" s="34" t="str">
        <f>VLOOKUP(D12, а, 7, 0)</f>
        <v>-</v>
      </c>
      <c r="H12" s="35" t="str">
        <f>VLOOKUP(D12, а, 8, 0)</f>
        <v>-</v>
      </c>
      <c r="I12" s="36">
        <f>VLOOKUP(D12, а, 9, 0)</f>
        <v>7.5</v>
      </c>
    </row>
    <row r="13" spans="1:9" ht="15.75" thickTop="1">
      <c r="A13" s="30" t="s">
        <v>28</v>
      </c>
      <c r="B13" s="31" t="str">
        <f t="shared" si="0"/>
        <v>выпечка</v>
      </c>
      <c r="C13" s="31">
        <f t="shared" si="1"/>
        <v>83</v>
      </c>
      <c r="D13" s="32" t="s">
        <v>29</v>
      </c>
      <c r="E13" s="33">
        <v>75</v>
      </c>
      <c r="F13" s="34">
        <f>VLOOKUP(D13, а, 6, 0)</f>
        <v>257.60000000000002</v>
      </c>
      <c r="G13" s="34">
        <f>VLOOKUP(D13, а, 7, 0)</f>
        <v>6.32</v>
      </c>
      <c r="H13" s="35">
        <f>VLOOKUP(D13, а, 8, 0)</f>
        <v>6.5</v>
      </c>
      <c r="I13" s="36">
        <f>VLOOKUP(D13, а, 9, 0)</f>
        <v>43.58</v>
      </c>
    </row>
    <row r="14" spans="1:9" ht="15.75" thickBot="1">
      <c r="A14" s="41"/>
      <c r="B14" s="25" t="str">
        <f t="shared" si="0"/>
        <v>гор.напиток</v>
      </c>
      <c r="C14" s="25">
        <f t="shared" si="1"/>
        <v>117</v>
      </c>
      <c r="D14" s="38" t="s">
        <v>30</v>
      </c>
      <c r="E14" s="27">
        <f>VLOOKUP(D14, а, 4, 0)</f>
        <v>150</v>
      </c>
      <c r="F14" s="28">
        <f>VLOOKUP(D14, а, 6, 0)</f>
        <v>127.37</v>
      </c>
      <c r="G14" s="28">
        <f>VLOOKUP(D14, а, 7, 0)</f>
        <v>4.6500000000000004</v>
      </c>
      <c r="H14" s="39">
        <f>VLOOKUP(D14, а, 8, 0)</f>
        <v>4.8</v>
      </c>
      <c r="I14" s="40">
        <f>VLOOKUP(D14, а, 9, 0)</f>
        <v>16.77</v>
      </c>
    </row>
    <row r="15" spans="1:9" ht="15" customHeight="1" thickTop="1">
      <c r="A15" s="42"/>
      <c r="B15" s="31" t="str">
        <f t="shared" si="0"/>
        <v>хлеб бел.</v>
      </c>
      <c r="C15" s="31" t="str">
        <f t="shared" si="1"/>
        <v>Беленова, Павлова</v>
      </c>
      <c r="D15" s="32" t="s">
        <v>31</v>
      </c>
      <c r="E15" s="33">
        <f>VLOOKUP(D15, а, 4, 0)</f>
        <v>50</v>
      </c>
      <c r="F15" s="34">
        <f>VLOOKUP(D15, а, 6, 0)</f>
        <v>140</v>
      </c>
      <c r="G15" s="34">
        <f>VLOOKUP(D15, а, 7, 0)</f>
        <v>4.12</v>
      </c>
      <c r="H15" s="35">
        <f>VLOOKUP(D15, а, 8, 0)</f>
        <v>1.6</v>
      </c>
      <c r="I15" s="36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29</v>
      </c>
      <c r="B3" s="2">
        <v>83</v>
      </c>
      <c r="C3" s="2" t="s">
        <v>35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36</v>
      </c>
      <c r="B4" s="2">
        <v>88</v>
      </c>
      <c r="C4" s="2" t="s">
        <v>35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37</v>
      </c>
      <c r="B5" s="2">
        <v>194</v>
      </c>
      <c r="C5" s="2" t="s">
        <v>38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24</v>
      </c>
      <c r="B10" s="2">
        <v>95.287999999999997</v>
      </c>
      <c r="C10" s="2" t="s">
        <v>45</v>
      </c>
      <c r="D10" s="2" t="s">
        <v>47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30</v>
      </c>
      <c r="B12" s="2">
        <v>117</v>
      </c>
      <c r="C12" s="2" t="s">
        <v>51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52</v>
      </c>
      <c r="B13" s="2">
        <v>97.158000000000001</v>
      </c>
      <c r="C13" s="2" t="s">
        <v>40</v>
      </c>
      <c r="D13" s="2" t="s">
        <v>53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54</v>
      </c>
      <c r="B14" s="2">
        <v>178</v>
      </c>
      <c r="C14" s="2" t="s">
        <v>43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55</v>
      </c>
      <c r="B15" s="2">
        <v>119</v>
      </c>
      <c r="C15" s="2" t="s">
        <v>40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56</v>
      </c>
      <c r="B16" s="2">
        <v>67</v>
      </c>
      <c r="C16" s="2" t="s">
        <v>40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57</v>
      </c>
      <c r="B17" s="2">
        <v>118</v>
      </c>
      <c r="C17" s="2" t="s">
        <v>40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17</v>
      </c>
      <c r="B18" s="2">
        <v>124</v>
      </c>
      <c r="C18" s="2" t="s">
        <v>40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58</v>
      </c>
      <c r="B19" s="2">
        <v>123</v>
      </c>
      <c r="C19" s="2" t="s">
        <v>40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59</v>
      </c>
      <c r="B20" s="2">
        <v>128</v>
      </c>
      <c r="C20" s="2" t="s">
        <v>40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60</v>
      </c>
      <c r="B21" s="2">
        <v>131</v>
      </c>
      <c r="C21" s="2" t="s">
        <v>40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27</v>
      </c>
      <c r="B22" s="2">
        <v>211</v>
      </c>
      <c r="C22" s="2" t="s">
        <v>51</v>
      </c>
      <c r="D22" s="2">
        <v>150</v>
      </c>
      <c r="E22" s="45">
        <v>0</v>
      </c>
      <c r="F22" s="2">
        <v>89.25</v>
      </c>
      <c r="G22" s="2" t="s">
        <v>61</v>
      </c>
      <c r="H22" s="2" t="s">
        <v>61</v>
      </c>
      <c r="I22" s="2">
        <v>7.5</v>
      </c>
      <c r="J22" s="44"/>
    </row>
    <row r="23" spans="1:10">
      <c r="A23" s="1" t="s">
        <v>62</v>
      </c>
      <c r="B23" s="2">
        <v>120</v>
      </c>
      <c r="C23" s="2" t="s">
        <v>63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25</v>
      </c>
      <c r="B24" s="2">
        <v>145</v>
      </c>
      <c r="C24" s="2" t="s">
        <v>63</v>
      </c>
      <c r="D24" s="2">
        <v>100</v>
      </c>
      <c r="E24" s="45">
        <v>0</v>
      </c>
      <c r="F24" s="2">
        <v>53.72</v>
      </c>
      <c r="G24" s="2">
        <v>0.52</v>
      </c>
      <c r="H24" s="2" t="s">
        <v>61</v>
      </c>
      <c r="I24" s="2">
        <v>13.48</v>
      </c>
      <c r="J24" s="44"/>
    </row>
    <row r="25" spans="1:10">
      <c r="A25" s="1" t="s">
        <v>64</v>
      </c>
      <c r="B25" s="2" t="s">
        <v>65</v>
      </c>
      <c r="C25" s="2" t="s">
        <v>40</v>
      </c>
      <c r="D25" s="2" t="s">
        <v>66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67</v>
      </c>
      <c r="B26" s="2">
        <v>148</v>
      </c>
      <c r="C26" s="2" t="s">
        <v>51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68</v>
      </c>
      <c r="B27" s="2">
        <v>127</v>
      </c>
      <c r="C27" s="2" t="s">
        <v>63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51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69</v>
      </c>
      <c r="B29" s="2">
        <v>503</v>
      </c>
      <c r="C29" s="2" t="s">
        <v>35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74</v>
      </c>
      <c r="B33" s="2" t="s">
        <v>75</v>
      </c>
      <c r="C33" s="2" t="s">
        <v>76</v>
      </c>
      <c r="D33" s="2" t="s">
        <v>66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77</v>
      </c>
      <c r="B34" s="2" t="s">
        <v>78</v>
      </c>
      <c r="C34" s="2" t="s">
        <v>40</v>
      </c>
      <c r="D34" s="2" t="s">
        <v>66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5">
        <v>0</v>
      </c>
      <c r="F38" s="2">
        <v>75</v>
      </c>
      <c r="G38" s="2">
        <v>0.2</v>
      </c>
      <c r="H38" s="2" t="s">
        <v>61</v>
      </c>
      <c r="I38" s="2">
        <v>18.2</v>
      </c>
      <c r="J38" s="44"/>
    </row>
    <row r="39" spans="1:10">
      <c r="A39" s="1" t="s">
        <v>85</v>
      </c>
      <c r="B39" s="2" t="s">
        <v>86</v>
      </c>
      <c r="C39" s="2" t="s">
        <v>40</v>
      </c>
      <c r="D39" s="2" t="s">
        <v>87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88</v>
      </c>
      <c r="B40" s="2">
        <v>123</v>
      </c>
      <c r="C40" s="2" t="s">
        <v>73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89</v>
      </c>
      <c r="B41" s="2">
        <v>206</v>
      </c>
      <c r="C41" s="2" t="s">
        <v>73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90</v>
      </c>
      <c r="B42" s="2">
        <v>218</v>
      </c>
      <c r="C42" s="2" t="s">
        <v>73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91</v>
      </c>
      <c r="B43" s="2">
        <v>204</v>
      </c>
      <c r="C43" s="2" t="s">
        <v>73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5">
        <v>0</v>
      </c>
      <c r="F44" s="2">
        <v>75</v>
      </c>
      <c r="G44" s="2">
        <v>0.2</v>
      </c>
      <c r="H44" s="2" t="s">
        <v>61</v>
      </c>
      <c r="I44" s="2">
        <v>18.2</v>
      </c>
      <c r="J44" s="44"/>
    </row>
    <row r="45" spans="1:10">
      <c r="A45" s="1" t="s">
        <v>31</v>
      </c>
      <c r="B45" s="2" t="s">
        <v>94</v>
      </c>
      <c r="C45" s="2" t="s">
        <v>95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98</v>
      </c>
      <c r="B47" s="2" t="s">
        <v>94</v>
      </c>
      <c r="C47" s="2" t="s">
        <v>95</v>
      </c>
      <c r="D47" s="2" t="s">
        <v>99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18</v>
      </c>
      <c r="B48" s="2">
        <v>107</v>
      </c>
      <c r="C48" s="2" t="s">
        <v>95</v>
      </c>
      <c r="D48" s="2" t="s">
        <v>100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101</v>
      </c>
      <c r="B49" s="2">
        <v>132</v>
      </c>
      <c r="C49" s="2" t="s">
        <v>51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19</v>
      </c>
      <c r="B50" s="2">
        <v>132</v>
      </c>
      <c r="C50" s="2" t="s">
        <v>51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102</v>
      </c>
      <c r="B51" s="2">
        <v>133</v>
      </c>
      <c r="C51" s="2" t="s">
        <v>51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103</v>
      </c>
      <c r="B52" s="2">
        <v>133</v>
      </c>
      <c r="C52" s="2" t="s">
        <v>51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104</v>
      </c>
      <c r="B53" s="2">
        <v>220</v>
      </c>
      <c r="C53" s="2" t="s">
        <v>73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23</v>
      </c>
      <c r="B54" s="2">
        <v>220</v>
      </c>
      <c r="C54" s="2" t="s">
        <v>73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105</v>
      </c>
      <c r="B55" s="2">
        <v>220</v>
      </c>
      <c r="C55" s="2" t="s">
        <v>73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2023-07-28T06:14:55Z</dcterms:modified>
</cp:coreProperties>
</file>