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<sst xmlns="http://schemas.openxmlformats.org/spreadsheetml/2006/main" count="204" uniqueCount="121">
  <si>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</si>
  <si>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</si>
  <si>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</si>
  <si>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</si>
  <si>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</si>
  <si>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</si>
  <si>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</si>
  <si>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</si>
  <si>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</si>
  <si>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</si>
  <si>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</si>
  <si>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</si>
  <si>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</si>
  <si>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</si>
  <si>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</si>
  <si>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</si>
  <si>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</si>
  <si>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</si>
  <si>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</si>
  <si>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</si>
  <si>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</si>
  <si>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</si>
  <si>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</si>
  <si>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</si>
  <si>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</si>
  <si>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</si>
  <si>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</si>
  <si>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</si>
  <si>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</si>
  <si>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</si>
  <si>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</si>
  <si>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</si>
  <si>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</si>
  <si>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</si>
  <si>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</si>
  <si>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</si>
  <si>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</si>
  <si>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</si>
  <si>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</si>
  <si>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</si>
  <si>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</si>
  <si>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</si>
  <si>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</si>
  <si>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</si>
  <si>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</si>
  <si>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</si>
  <si>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</si>
  <si>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</si>
  <si>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</si>
  <si>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</si>
  <si>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</si>
  <si>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</si>
  <si>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</si>
  <si>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</si>
  <si>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</si>
  <si>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</si>
  <si>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</si>
  <si>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</si>
  <si>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</si>
  <si>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</si>
  <si>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</si>
  <si>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</si>
  <si>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</si>
  <si>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</si>
  <si>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</si>
  <si>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</si>
  <si>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</si>
  <si>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</si>
  <si>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</si>
  <si>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</si>
  <si>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</si>
  <si>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</si>
  <si>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</si>
  <si>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</si>
  <si>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</si>
  <si>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</si>
  <si>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</si>
  <si>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</si>
  <si>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</si>
  <si>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</si>
  <si>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</si>
  <si>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</si>
  <si>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</si>
  <si>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</si>
  <si>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</si>
  <si>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</si>
  <si>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</si>
  <si>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</si>
  <si>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</si>
  <si>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</si>
  <si>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</si>
  <si>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</si>
  <si>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</si>
  <si>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</si>
  <si>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</si>
  <si>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</si>
  <si>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</si>
  <si>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</si>
  <si>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</si>
  <si>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</si>
  <si>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</si>
  <si>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</si>
  <si>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</si>
  <si>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</si>
  <si>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</si>
  <si>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</si>
  <si>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</si>
  <si>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</si>
  <si>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</si>
  <si>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</si>
  <si>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</si>
  <si>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</si>
  <si>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</si>
  <si>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</si>
  <si>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</si>
  <si>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</si>
  <si>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</si>
  <si>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Батон с маслом</t>
  </si>
  <si>
    <t>40//5</t>
  </si>
  <si>
    <t>Салат из моркови с растительным маслом</t>
  </si>
  <si>
    <t>хеб/батон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</si>
</sst>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24" sqref="K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45142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суп молоч.</v>
      </c>
      <c r="C5" s="19">
        <f t="shared" ref="C5:C16" si="1">VLOOKUP(D5, а, 2, 0)</f>
        <v>194</v>
      </c>
      <c r="D5" s="20" t="s">
        <v>17</v>
      </c>
      <c r="E5" s="21">
        <v>200</v>
      </c>
      <c r="F5" s="22">
        <f t="shared" ref="F5:F16" si="2">VLOOKUP(D5, а, 6, 0)</f>
        <v>226.22</v>
      </c>
      <c r="G5" s="22">
        <f t="shared" ref="G5:G16" si="3">VLOOKUP(D5, а, 7, 0)</f>
        <v>6.1</v>
      </c>
      <c r="H5" s="22">
        <f t="shared" ref="H5:H16" si="4">VLOOKUP(D5, а, 8, 0)</f>
        <v>8.91</v>
      </c>
      <c r="I5" s="23">
        <f t="shared" ref="I5:I16" si="5">VLOOKUP(D5, а, 9, 0)</f>
        <v>27.06</v>
      </c>
    </row>
    <row r="6" spans="1:9">
      <c r="A6" s="24"/>
      <c r="B6" s="25" t="s">
        <v>120</v>
      </c>
      <c r="C6" s="25"/>
      <c r="D6" s="26" t="s">
        <v>117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/>
      <c r="B9" s="31" t="s">
        <v>98</v>
      </c>
      <c r="C9" s="31"/>
      <c r="D9" s="32" t="s">
        <v>119</v>
      </c>
      <c r="E9" s="33">
        <v>50</v>
      </c>
      <c r="F9" s="34">
        <v>52.96</v>
      </c>
      <c r="G9" s="34">
        <v>0.84</v>
      </c>
      <c r="H9" s="35">
        <v>3.54</v>
      </c>
      <c r="I9" s="36">
        <v>4.84</v>
      </c>
    </row>
    <row r="10" spans="1:9">
      <c r="A10" s="30" t="s">
        <v>22</v>
      </c>
      <c r="B10" s="31" t="str">
        <f t="shared" si="0"/>
        <v>1 блюдо</v>
      </c>
      <c r="C10" s="31">
        <f t="shared" si="1"/>
        <v>206</v>
      </c>
      <c r="D10" s="32" t="s">
        <v>23</v>
      </c>
      <c r="E10" s="33">
        <v>180</v>
      </c>
      <c r="F10" s="34">
        <f t="shared" si="2"/>
        <v>69.06</v>
      </c>
      <c r="G10" s="34">
        <f t="shared" si="3"/>
        <v>1.82</v>
      </c>
      <c r="H10" s="35">
        <f t="shared" si="4"/>
        <v>1.22</v>
      </c>
      <c r="I10" s="36">
        <f t="shared" si="5"/>
        <v>9.9</v>
      </c>
    </row>
    <row r="11" spans="1:9" ht="25.5">
      <c r="A11" s="37"/>
      <c r="B11" s="25" t="str">
        <f t="shared" si="0"/>
        <v>2 блюдо</v>
      </c>
      <c r="C11" s="25" t="str">
        <f t="shared" si="1"/>
        <v>307, 288, 178</v>
      </c>
      <c r="D11" s="38" t="s">
        <v>24</v>
      </c>
      <c r="E11" s="27" t="s">
        <v>25</v>
      </c>
      <c r="F11" s="28">
        <f t="shared" si="2"/>
        <v>164.83</v>
      </c>
      <c r="G11" s="28">
        <f t="shared" si="3"/>
        <v>7.81</v>
      </c>
      <c r="H11" s="39">
        <f t="shared" si="4"/>
        <v>7.25</v>
      </c>
      <c r="I11" s="40">
        <f t="shared" si="5"/>
        <v>10.9</v>
      </c>
    </row>
    <row r="12" spans="1:9">
      <c r="A12" s="37"/>
      <c r="B12" s="25" t="str">
        <f t="shared" si="0"/>
        <v>хол. напиток</v>
      </c>
      <c r="C12" s="25">
        <f t="shared" si="1"/>
        <v>145</v>
      </c>
      <c r="D12" s="38" t="s">
        <v>26</v>
      </c>
      <c r="E12" s="27">
        <v>200</v>
      </c>
      <c r="F12" s="28">
        <f t="shared" si="2"/>
        <v>80.58</v>
      </c>
      <c r="G12" s="28">
        <f t="shared" si="3"/>
        <v>0.78</v>
      </c>
      <c r="H12" s="39" t="str">
        <f t="shared" si="4"/>
        <v>-</v>
      </c>
      <c r="I12" s="40">
        <f t="shared" si="5"/>
        <v>20.22</v>
      </c>
    </row>
    <row r="13" spans="1:9">
      <c r="A13" s="30" t="s">
        <v>27</v>
      </c>
      <c r="B13" s="31" t="str">
        <f t="shared" si="0"/>
        <v>хол. напиток</v>
      </c>
      <c r="C13" s="31">
        <f t="shared" si="1"/>
        <v>127</v>
      </c>
      <c r="D13" s="32" t="s">
        <v>28</v>
      </c>
      <c r="E13" s="33">
        <v>170</v>
      </c>
      <c r="F13" s="34">
        <f t="shared" si="2"/>
        <v>84</v>
      </c>
      <c r="G13" s="34">
        <f t="shared" si="3"/>
        <v>4.2</v>
      </c>
      <c r="H13" s="35">
        <f t="shared" si="4"/>
        <v>4.8</v>
      </c>
      <c r="I13" s="36">
        <f t="shared" si="5"/>
        <v>6.15</v>
      </c>
    </row>
    <row r="14" spans="1:9">
      <c r="A14" s="30" t="s">
        <v>29</v>
      </c>
      <c r="B14" s="31" t="str">
        <f t="shared" si="0"/>
        <v>выпечка</v>
      </c>
      <c r="C14" s="31">
        <f t="shared" si="1"/>
        <v>88</v>
      </c>
      <c r="D14" s="32" t="s">
        <v>30</v>
      </c>
      <c r="E14" s="33">
        <f>VLOOKUP(D14, а, 4, 0)</f>
        <v>100</v>
      </c>
      <c r="F14" s="34">
        <f t="shared" si="2"/>
        <v>287.3</v>
      </c>
      <c r="G14" s="34">
        <f t="shared" si="3"/>
        <v>10.48</v>
      </c>
      <c r="H14" s="35">
        <f t="shared" si="4"/>
        <v>10.9</v>
      </c>
      <c r="I14" s="36">
        <f t="shared" si="5"/>
        <v>33.11</v>
      </c>
    </row>
    <row r="15" spans="1:9">
      <c r="A15" s="37"/>
      <c r="B15" s="25" t="str">
        <f t="shared" si="0"/>
        <v>гор.напиток</v>
      </c>
      <c r="C15" s="25">
        <f t="shared" si="1"/>
        <v>132</v>
      </c>
      <c r="D15" s="38" t="s">
        <v>31</v>
      </c>
      <c r="E15" s="27">
        <v>200</v>
      </c>
      <c r="F15" s="28">
        <f t="shared" si="2"/>
        <v>44.35</v>
      </c>
      <c r="G15" s="28">
        <f t="shared" si="3"/>
        <v>10.8</v>
      </c>
      <c r="H15" s="39">
        <f t="shared" si="4"/>
        <v>2.75</v>
      </c>
      <c r="I15" s="40">
        <f t="shared" si="5"/>
        <v>11.7</v>
      </c>
    </row>
    <row r="16" spans="1:9" ht="25.5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32</v>
      </c>
      <c r="E16" s="33">
        <v>60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36</v>
      </c>
      <c r="C3" s="2" t="s">
        <v>37</v>
      </c>
      <c r="D3" s="45" t="s">
        <v>38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4">
        <v>0</v>
      </c>
      <c r="F5" s="2">
        <v>75</v>
      </c>
      <c r="G5" s="2">
        <v>0.2</v>
      </c>
      <c r="H5" s="2" t="s">
        <v>42</v>
      </c>
      <c r="I5" s="2">
        <v>18.2</v>
      </c>
      <c r="J5" s="43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4">
        <v>0</v>
      </c>
      <c r="F8" s="2">
        <v>80.58</v>
      </c>
      <c r="G8" s="2">
        <v>0.78</v>
      </c>
      <c r="H8" s="2" t="s">
        <v>42</v>
      </c>
      <c r="I8" s="2">
        <v>20.22</v>
      </c>
      <c r="J8" s="43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4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3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4">
        <v>0</v>
      </c>
      <c r="F36" s="2">
        <v>53.72</v>
      </c>
      <c r="G36" s="2">
        <v>0.52</v>
      </c>
      <c r="H36" s="2" t="s">
        <v>42</v>
      </c>
      <c r="I36" s="2">
        <v>13.48</v>
      </c>
      <c r="J36" s="43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4">
        <v>0</v>
      </c>
      <c r="F49" s="2">
        <v>75</v>
      </c>
      <c r="G49" s="2">
        <v>0.2</v>
      </c>
      <c r="H49" s="2" t="s">
        <v>42</v>
      </c>
      <c r="I49" s="2">
        <v>18.2</v>
      </c>
      <c r="J49" s="43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4">
        <v>0</v>
      </c>
      <c r="F56" s="2">
        <v>75</v>
      </c>
      <c r="G56" s="2">
        <v>0.2</v>
      </c>
      <c r="H56" s="2" t="s">
        <v>110</v>
      </c>
      <c r="I56" s="2">
        <v>18.2</v>
      </c>
      <c r="J56" s="43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2023-07-21T06:53:40Z</dcterms:modified>
</cp:coreProperties>
</file>