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1" i="1"/>
  <c r="I15"/>
  <c r="H15"/>
  <c r="G15"/>
  <c r="F15"/>
  <c r="C15"/>
  <c r="B15"/>
  <c r="I13"/>
  <c r="H13"/>
  <c r="G13"/>
  <c r="F13"/>
  <c r="E13"/>
  <c r="C13"/>
  <c r="B13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<sst xmlns="http://schemas.openxmlformats.org/spreadsheetml/2006/main" count="178" uniqueCount="115">
  <si>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</si>
  <si>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</si>
  <si>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</si>
  <si>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</si>
  <si>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</si>
  <si>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</si>
  <si>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</si>
  <si>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</si>
  <si>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</si>
  <si>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</si>
  <si>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</si>
  <si>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</si>
  <si>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</si>
  <si>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</si>
  <si>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</si>
  <si>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</si>
  <si>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</si>
  <si>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</si>
  <si>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</si>
  <si>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</si>
  <si>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</si>
  <si>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</si>
  <si>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</si>
  <si>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</si>
  <si>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</si>
  <si>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</si>
  <si>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</si>
  <si>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</si>
  <si>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</si>
  <si>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</si>
  <si>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</si>
  <si>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</si>
  <si>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</si>
  <si>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</si>
  <si>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</si>
  <si>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</si>
  <si>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</si>
  <si>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</si>
  <si>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</si>
  <si>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</si>
  <si>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</si>
  <si>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</si>
  <si>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</si>
  <si>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</si>
  <si>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</si>
  <si>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</si>
  <si>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</si>
  <si>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</si>
  <si>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</si>
  <si>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</si>
  <si>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</si>
  <si>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</si>
  <si>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</si>
  <si>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</si>
  <si>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</si>
  <si>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</si>
  <si>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</si>
  <si>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</si>
  <si>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</si>
  <si>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</si>
  <si>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</si>
  <si>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</si>
  <si>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</si>
  <si>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</si>
  <si>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</si>
  <si>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</si>
  <si>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</si>
  <si>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</si>
  <si>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</si>
  <si>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</si>
  <si>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</si>
  <si>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</si>
  <si>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</si>
  <si>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</si>
  <si>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</si>
  <si>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</si>
  <si>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</si>
  <si>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</si>
  <si>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</si>
  <si>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</si>
  <si>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</si>
  <si>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</si>
  <si>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</si>
  <si>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</si>
  <si>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</si>
  <si>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</si>
  <si>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</si>
  <si>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</si>
  <si>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</si>
  <si>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</si>
  <si>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</si>
  <si>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</si>
  <si>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</si>
  <si>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</si>
  <si>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</si>
  <si>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</si>
  <si>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</si>
  <si>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</si>
  <si>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</si>
  <si>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</si>
  <si>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</si>
  <si>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</si>
  <si>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</si>
  <si>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</si>
  <si>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</si>
  <si>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</si>
  <si>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</si>
  <si>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</si>
  <si>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</si>
  <si>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</si>
  <si>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хлеб/батон</t>
  </si>
  <si>
    <t>садат</t>
  </si>
  <si>
    <t>Салат "Зимний"</t>
  </si>
  <si>
    <t>Чай с сахаром,лимоном</t>
  </si>
  <si>
    <t>Напиток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</si>
</sst>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N30" sqref="N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45197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128</v>
      </c>
      <c r="D5" s="20" t="s">
        <v>17</v>
      </c>
      <c r="E5" s="21">
        <v>180</v>
      </c>
      <c r="F5" s="22">
        <f t="shared" ref="F5:F15" si="2">VLOOKUP(D5, а, 6, 0)</f>
        <v>224.73</v>
      </c>
      <c r="G5" s="22">
        <f t="shared" ref="G5:G15" si="3">VLOOKUP(D5, а, 7, 0)</f>
        <v>7.04</v>
      </c>
      <c r="H5" s="22">
        <f t="shared" ref="H5:H15" si="4">VLOOKUP(D5, а, 8, 0)</f>
        <v>8.0299999999999994</v>
      </c>
      <c r="I5" s="23">
        <f t="shared" ref="I5:I15" si="5">VLOOKUP(D5, а, 9, 0)</f>
        <v>31.13</v>
      </c>
    </row>
    <row r="6" spans="1:9">
      <c r="A6" s="24"/>
      <c r="B6" s="25" t="s">
        <v>110</v>
      </c>
      <c r="C6" s="25"/>
      <c r="D6" s="26" t="s">
        <v>108</v>
      </c>
      <c r="E6" s="27" t="s">
        <v>109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/>
      <c r="C8" s="31">
        <v>151</v>
      </c>
      <c r="D8" s="32" t="s">
        <v>114</v>
      </c>
      <c r="E8" s="33">
        <v>130</v>
      </c>
      <c r="F8" s="34">
        <v>49.24</v>
      </c>
      <c r="G8" s="34">
        <v>0.27</v>
      </c>
      <c r="H8" s="35">
        <v>0.11</v>
      </c>
      <c r="I8" s="36">
        <v>7.86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25.5">
      <c r="A10" s="37"/>
      <c r="B10" s="25" t="str">
        <f t="shared" si="0"/>
        <v>рыба</v>
      </c>
      <c r="C10" s="25" t="str">
        <f t="shared" si="1"/>
        <v>132 А, 300, 288</v>
      </c>
      <c r="D10" s="38" t="s">
        <v>24</v>
      </c>
      <c r="E10" s="27" t="s">
        <v>25</v>
      </c>
      <c r="F10" s="28">
        <f t="shared" si="2"/>
        <v>223.11</v>
      </c>
      <c r="G10" s="28">
        <f t="shared" si="3"/>
        <v>8.6999999999999993</v>
      </c>
      <c r="H10" s="39">
        <f t="shared" si="4"/>
        <v>8.34</v>
      </c>
      <c r="I10" s="40">
        <f t="shared" si="5"/>
        <v>29.32</v>
      </c>
    </row>
    <row r="11" spans="1:9">
      <c r="A11" s="41" t="s">
        <v>27</v>
      </c>
      <c r="B11" s="31" t="str">
        <f t="shared" si="0"/>
        <v>гор.напиток</v>
      </c>
      <c r="C11" s="31">
        <f t="shared" si="1"/>
        <v>211</v>
      </c>
      <c r="D11" s="32" t="s">
        <v>28</v>
      </c>
      <c r="E11" s="33">
        <f>VLOOKUP(D11, а, 4, 0)</f>
        <v>150</v>
      </c>
      <c r="F11" s="34">
        <f t="shared" si="2"/>
        <v>89.25</v>
      </c>
      <c r="G11" s="34" t="str">
        <f t="shared" si="3"/>
        <v>-</v>
      </c>
      <c r="H11" s="35" t="str">
        <f t="shared" si="4"/>
        <v>-</v>
      </c>
      <c r="I11" s="36">
        <f t="shared" si="5"/>
        <v>7.5</v>
      </c>
    </row>
    <row r="12" spans="1:9">
      <c r="A12" s="41" t="s">
        <v>29</v>
      </c>
      <c r="B12" s="31" t="s">
        <v>111</v>
      </c>
      <c r="C12" s="31"/>
      <c r="D12" s="32" t="s">
        <v>112</v>
      </c>
      <c r="E12" s="33">
        <v>80</v>
      </c>
      <c r="F12" s="34">
        <v>38.65</v>
      </c>
      <c r="G12" s="34">
        <v>0.43</v>
      </c>
      <c r="H12" s="35">
        <v>3.55</v>
      </c>
      <c r="I12" s="36">
        <v>1.31</v>
      </c>
    </row>
    <row r="13" spans="1:9">
      <c r="A13" s="42"/>
      <c r="B13" s="25" t="str">
        <f t="shared" si="0"/>
        <v>яйцо</v>
      </c>
      <c r="C13" s="25">
        <f t="shared" si="1"/>
        <v>78</v>
      </c>
      <c r="D13" s="38" t="s">
        <v>31</v>
      </c>
      <c r="E13" s="27">
        <f>VLOOKUP(D13, а, 4, 0)</f>
        <v>40</v>
      </c>
      <c r="F13" s="28">
        <f t="shared" si="2"/>
        <v>63</v>
      </c>
      <c r="G13" s="28">
        <f t="shared" si="3"/>
        <v>5.08</v>
      </c>
      <c r="H13" s="39">
        <f t="shared" si="4"/>
        <v>4.5999999999999996</v>
      </c>
      <c r="I13" s="40">
        <f t="shared" si="5"/>
        <v>0.28000000000000003</v>
      </c>
    </row>
    <row r="14" spans="1:9">
      <c r="A14" s="42"/>
      <c r="B14" s="43" t="s">
        <v>56</v>
      </c>
      <c r="C14" s="43">
        <v>132</v>
      </c>
      <c r="D14" s="44" t="s">
        <v>113</v>
      </c>
      <c r="E14" s="45">
        <v>150</v>
      </c>
      <c r="F14" s="46">
        <v>36.96</v>
      </c>
      <c r="G14" s="46">
        <v>9</v>
      </c>
      <c r="H14" s="47">
        <v>2.29</v>
      </c>
      <c r="I14" s="48">
        <v>9.75</v>
      </c>
    </row>
    <row r="15" spans="1:9" ht="25.5">
      <c r="A15" s="49"/>
      <c r="B15" s="31" t="str">
        <f t="shared" si="0"/>
        <v>хлеб бел.</v>
      </c>
      <c r="C15" s="31" t="str">
        <f t="shared" si="1"/>
        <v>Беленова, Павлова</v>
      </c>
      <c r="D15" s="32" t="s">
        <v>33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37</v>
      </c>
      <c r="B3" s="2">
        <v>83</v>
      </c>
      <c r="C3" s="2" t="s">
        <v>38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2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1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2">
        <v>0</v>
      </c>
      <c r="F24" s="2">
        <v>53.72</v>
      </c>
      <c r="G24" s="2">
        <v>0.52</v>
      </c>
      <c r="H24" s="2" t="s">
        <v>66</v>
      </c>
      <c r="I24" s="2">
        <v>13.48</v>
      </c>
      <c r="J24" s="51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2">
        <v>0</v>
      </c>
      <c r="F38" s="2">
        <v>75</v>
      </c>
      <c r="G38" s="2">
        <v>0.2</v>
      </c>
      <c r="H38" s="2" t="s">
        <v>66</v>
      </c>
      <c r="I38" s="2">
        <v>18.2</v>
      </c>
      <c r="J38" s="51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2">
        <v>0</v>
      </c>
      <c r="F44" s="2">
        <v>75</v>
      </c>
      <c r="G44" s="2">
        <v>0.2</v>
      </c>
      <c r="H44" s="2" t="s">
        <v>66</v>
      </c>
      <c r="I44" s="2">
        <v>18.2</v>
      </c>
      <c r="J44" s="51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2023-09-27T12:32:47Z</dcterms:modified>
</cp:coreProperties>
</file>