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<sst xmlns="http://schemas.openxmlformats.org/spreadsheetml/2006/main" count="177" uniqueCount="111">
  <si>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</si>
  <si>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</si>
  <si>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</si>
  <si>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</si>
  <si>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</si>
  <si>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</si>
  <si>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</si>
  <si>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</si>
  <si>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</si>
  <si>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</si>
  <si>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</si>
  <si>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</si>
  <si>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</si>
  <si>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</si>
  <si>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</si>
  <si>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</si>
  <si>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</si>
  <si>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</si>
  <si>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</si>
  <si>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</si>
  <si>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</si>
  <si>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</si>
  <si>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</si>
  <si>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</si>
  <si>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</si>
  <si>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</si>
  <si>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</si>
  <si>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</si>
  <si>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</si>
  <si>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</si>
  <si>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</si>
  <si>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</si>
  <si>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</si>
  <si>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</si>
  <si>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</si>
  <si>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</si>
  <si>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</si>
  <si>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</si>
  <si>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</si>
  <si>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</si>
  <si>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</si>
  <si>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</si>
  <si>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</si>
  <si>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</si>
  <si>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</si>
  <si>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</si>
  <si>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</si>
  <si>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</si>
  <si>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</si>
  <si>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</si>
  <si>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</si>
  <si>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</si>
  <si>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</si>
  <si>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</si>
  <si>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</si>
  <si>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</si>
  <si>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</si>
  <si>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</si>
  <si>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</si>
  <si>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</si>
  <si>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</si>
  <si>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</si>
  <si>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</si>
  <si>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</si>
  <si>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</si>
  <si>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</si>
  <si>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</si>
  <si>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</si>
  <si>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</si>
  <si>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</si>
  <si>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</si>
  <si>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</si>
  <si>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</si>
  <si>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</si>
  <si>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</si>
  <si>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</si>
  <si>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</si>
  <si>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</si>
  <si>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</si>
  <si>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</si>
  <si>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</si>
  <si>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</si>
  <si>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</si>
  <si>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</si>
  <si>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</si>
  <si>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</si>
  <si>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</si>
  <si>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</si>
  <si>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</si>
  <si>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</si>
  <si>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</si>
  <si>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</si>
  <si>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</si>
  <si>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</si>
  <si>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</si>
  <si>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</si>
  <si>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</si>
  <si>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</si>
  <si>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</si>
  <si>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</si>
  <si>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</si>
  <si>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</si>
  <si>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</si>
  <si>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</si>
  <si>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</si>
  <si>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</si>
  <si>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</si>
  <si>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Батон с маслом, сыром</t>
  </si>
  <si>
    <t>батон</t>
  </si>
  <si>
    <t>20//5/7</t>
  </si>
  <si>
    <t>Запеканка картофельная с отварным мясом, соус, свежий огурец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</si>
</sst>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N25" sqref="N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53.71093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45104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180</v>
      </c>
      <c r="F5" s="23">
        <v>10.89</v>
      </c>
      <c r="G5" s="23">
        <f t="shared" ref="G5:G9" si="2">VLOOKUP(D5, а, 6, 0)</f>
        <v>224.73</v>
      </c>
      <c r="H5" s="23">
        <f t="shared" ref="H5:H9" si="3">VLOOKUP(D5, а, 7, 0)</f>
        <v>7.04</v>
      </c>
      <c r="I5" s="23">
        <f t="shared" ref="I5:I9" si="4">VLOOKUP(D5, а, 8, 0)</f>
        <v>8.0299999999999994</v>
      </c>
      <c r="J5" s="24">
        <f t="shared" ref="J5:J9" si="5">VLOOKUP(D5, а, 9, 0)</f>
        <v>31.14</v>
      </c>
    </row>
    <row r="6" spans="1:10">
      <c r="A6" s="25"/>
      <c r="B6" s="26" t="s">
        <v>108</v>
      </c>
      <c r="C6" s="26"/>
      <c r="D6" s="27" t="s">
        <v>107</v>
      </c>
      <c r="E6" s="28" t="s">
        <v>109</v>
      </c>
      <c r="F6" s="29">
        <v>8.3000000000000007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150</v>
      </c>
      <c r="F7" s="29">
        <v>1.1499999999999999</v>
      </c>
      <c r="G7" s="29">
        <f t="shared" si="2"/>
        <v>36.96</v>
      </c>
      <c r="H7" s="29">
        <f t="shared" si="3"/>
        <v>9</v>
      </c>
      <c r="I7" s="29">
        <f t="shared" si="4"/>
        <v>2.29</v>
      </c>
      <c r="J7" s="30">
        <f t="shared" si="5"/>
        <v>40.700000000000003</v>
      </c>
    </row>
    <row r="8" spans="1:10" ht="16.5" thickTop="1" thickBot="1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3.43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 ht="15.75" thickTop="1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24.19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15" customHeight="1">
      <c r="A10" s="38"/>
      <c r="B10" s="26" t="s">
        <v>40</v>
      </c>
      <c r="C10" s="26"/>
      <c r="D10" s="39" t="s">
        <v>110</v>
      </c>
      <c r="E10" s="28">
        <v>180</v>
      </c>
      <c r="F10" s="29">
        <v>43.78</v>
      </c>
      <c r="G10" s="29">
        <v>226.25</v>
      </c>
      <c r="H10" s="29">
        <v>12.07</v>
      </c>
      <c r="I10" s="40">
        <v>12.24</v>
      </c>
      <c r="J10" s="41">
        <v>12.17</v>
      </c>
    </row>
    <row r="11" spans="1:10" ht="15.75" thickBot="1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150</v>
      </c>
      <c r="F11" s="29">
        <v>2.2799999999999998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 ht="16.5" thickTop="1" thickBot="1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>VLOOKUP(D12, а, 6, 0)</f>
        <v>89.25</v>
      </c>
      <c r="H12" s="35" t="str">
        <f>VLOOKUP(D12, а, 7, 0)</f>
        <v>-</v>
      </c>
      <c r="I12" s="36" t="str">
        <f>VLOOKUP(D12, а, 8, 0)</f>
        <v>-</v>
      </c>
      <c r="J12" s="37">
        <f>VLOOKUP(D12, а, 9, 0)</f>
        <v>7.5</v>
      </c>
    </row>
    <row r="13" spans="1:10" ht="15.75" thickTop="1">
      <c r="A13" s="31" t="s">
        <v>28</v>
      </c>
      <c r="B13" s="32" t="str">
        <f t="shared" si="0"/>
        <v>выпечка</v>
      </c>
      <c r="C13" s="32">
        <f t="shared" si="1"/>
        <v>83</v>
      </c>
      <c r="D13" s="33" t="s">
        <v>29</v>
      </c>
      <c r="E13" s="34">
        <v>75</v>
      </c>
      <c r="F13" s="35">
        <v>3.48</v>
      </c>
      <c r="G13" s="35">
        <f>VLOOKUP(D13, а, 6, 0)</f>
        <v>257.60000000000002</v>
      </c>
      <c r="H13" s="35">
        <f>VLOOKUP(D13, а, 7, 0)</f>
        <v>6.32</v>
      </c>
      <c r="I13" s="36">
        <f>VLOOKUP(D13, а, 8, 0)</f>
        <v>6.5</v>
      </c>
      <c r="J13" s="37">
        <f>VLOOKUP(D13, а, 9, 0)</f>
        <v>43.58</v>
      </c>
    </row>
    <row r="14" spans="1:10" ht="15.75" thickBot="1">
      <c r="A14" s="42"/>
      <c r="B14" s="26" t="str">
        <f t="shared" si="0"/>
        <v>гор.напиток</v>
      </c>
      <c r="C14" s="26">
        <f t="shared" si="1"/>
        <v>117</v>
      </c>
      <c r="D14" s="39" t="s">
        <v>30</v>
      </c>
      <c r="E14" s="28">
        <f>VLOOKUP(D14, а, 4, 0)</f>
        <v>150</v>
      </c>
      <c r="F14" s="29">
        <v>9.51</v>
      </c>
      <c r="G14" s="29">
        <f>VLOOKUP(D14, а, 6, 0)</f>
        <v>127.37</v>
      </c>
      <c r="H14" s="29">
        <f>VLOOKUP(D14, а, 7, 0)</f>
        <v>4.6500000000000004</v>
      </c>
      <c r="I14" s="40">
        <f>VLOOKUP(D14, а, 8, 0)</f>
        <v>4.8</v>
      </c>
      <c r="J14" s="41">
        <f>VLOOKUP(D14, а, 9, 0)</f>
        <v>16.77</v>
      </c>
    </row>
    <row r="15" spans="1:10" ht="15" customHeight="1" thickTop="1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f>VLOOKUP(D15, а, 4, 0)</f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29</v>
      </c>
      <c r="B3" s="2">
        <v>83</v>
      </c>
      <c r="C3" s="2" t="s">
        <v>35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24</v>
      </c>
      <c r="B10" s="2">
        <v>95.287999999999997</v>
      </c>
      <c r="C10" s="2" t="s">
        <v>45</v>
      </c>
      <c r="D10" s="2" t="s">
        <v>47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30</v>
      </c>
      <c r="B12" s="2">
        <v>117</v>
      </c>
      <c r="C12" s="2" t="s">
        <v>51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17</v>
      </c>
      <c r="B18" s="2">
        <v>124</v>
      </c>
      <c r="C18" s="2" t="s">
        <v>40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6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5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6">
        <v>0</v>
      </c>
      <c r="F24" s="2">
        <v>53.72</v>
      </c>
      <c r="G24" s="2">
        <v>0.52</v>
      </c>
      <c r="H24" s="2" t="s">
        <v>61</v>
      </c>
      <c r="I24" s="2">
        <v>13.48</v>
      </c>
      <c r="J24" s="45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61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91</v>
      </c>
      <c r="B43" s="2">
        <v>204</v>
      </c>
      <c r="C43" s="2" t="s">
        <v>73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6">
        <v>0</v>
      </c>
      <c r="F44" s="2">
        <v>75</v>
      </c>
      <c r="G44" s="2">
        <v>0.2</v>
      </c>
      <c r="H44" s="2" t="s">
        <v>61</v>
      </c>
      <c r="I44" s="2">
        <v>18.2</v>
      </c>
      <c r="J44" s="45"/>
    </row>
    <row r="45" spans="1:10">
      <c r="A45" s="1" t="s">
        <v>31</v>
      </c>
      <c r="B45" s="2" t="s">
        <v>94</v>
      </c>
      <c r="C45" s="2" t="s">
        <v>95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98</v>
      </c>
      <c r="B47" s="2" t="s">
        <v>94</v>
      </c>
      <c r="C47" s="2" t="s">
        <v>95</v>
      </c>
      <c r="D47" s="2" t="s">
        <v>99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95</v>
      </c>
      <c r="D48" s="2" t="s">
        <v>100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101</v>
      </c>
      <c r="B49" s="2">
        <v>132</v>
      </c>
      <c r="C49" s="2" t="s">
        <v>51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19</v>
      </c>
      <c r="B50" s="2">
        <v>132</v>
      </c>
      <c r="C50" s="2" t="s">
        <v>51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102</v>
      </c>
      <c r="B51" s="2">
        <v>133</v>
      </c>
      <c r="C51" s="2" t="s">
        <v>51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103</v>
      </c>
      <c r="B52" s="2">
        <v>133</v>
      </c>
      <c r="C52" s="2" t="s">
        <v>51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104</v>
      </c>
      <c r="B53" s="2">
        <v>220</v>
      </c>
      <c r="C53" s="2" t="s">
        <v>73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23</v>
      </c>
      <c r="B54" s="2">
        <v>220</v>
      </c>
      <c r="C54" s="2" t="s">
        <v>73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2023-06-26T06:34:35Z</dcterms:modified>
</cp:coreProperties>
</file>