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0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C11"/>
  <c r="B11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<sst xmlns="http://schemas.openxmlformats.org/spreadsheetml/2006/main" count="178" uniqueCount="111">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</sst>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14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L23" sqref="L2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3" width="8.7109375" style="1" customWidth="1"/>
    <col min="14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45009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>VLOOKUP(D5, а, 3, 0)</f>
        <v>2 блюдо</v>
      </c>
      <c r="C5" s="20">
        <f>VLOOKUP(D5, а, 2, 0)</f>
        <v>128</v>
      </c>
      <c r="D5" s="21" t="s">
        <v>17</v>
      </c>
      <c r="E5" s="22">
        <v>180</v>
      </c>
      <c r="F5" s="23">
        <v>11.81</v>
      </c>
      <c r="G5" s="23">
        <v>224.73</v>
      </c>
      <c r="H5" s="23">
        <v>7.04</v>
      </c>
      <c r="I5" s="23">
        <v>8.0299999999999994</v>
      </c>
      <c r="J5" s="24">
        <v>31.13</v>
      </c>
    </row>
    <row r="6" spans="1:10">
      <c r="A6" s="25"/>
      <c r="B6" s="26" t="str">
        <f>VLOOKUP(D6, а, 3, 0)</f>
        <v>хлеб бел.</v>
      </c>
      <c r="C6" s="26">
        <f>VLOOKUP(D6, а, 2, 0)</f>
        <v>107</v>
      </c>
      <c r="D6" s="27" t="s">
        <v>18</v>
      </c>
      <c r="E6" s="28" t="str">
        <f>VLOOKUP(D6, а, 4, 0)</f>
        <v>30/5/10</v>
      </c>
      <c r="F6" s="29">
        <v>7.49</v>
      </c>
      <c r="G6" s="29">
        <f>VLOOKUP(D6, а, 6, 0)</f>
        <v>171.53</v>
      </c>
      <c r="H6" s="29">
        <f>VLOOKUP(D6, а, 7, 0)</f>
        <v>5.2</v>
      </c>
      <c r="I6" s="29">
        <f>VLOOKUP(D6, а, 8, 0)</f>
        <v>11.13</v>
      </c>
      <c r="J6" s="30">
        <f>VLOOKUP(D6, а, 9, 0)</f>
        <v>12.04</v>
      </c>
    </row>
    <row r="7" spans="1:10">
      <c r="A7" s="25"/>
      <c r="B7" s="26" t="str">
        <f>VLOOKUP(D7, а, 3, 0)</f>
        <v>гор.напиток</v>
      </c>
      <c r="C7" s="26">
        <f>VLOOKUP(D7, а, 2, 0)</f>
        <v>148</v>
      </c>
      <c r="D7" s="27" t="s">
        <v>19</v>
      </c>
      <c r="E7" s="28">
        <f>VLOOKUP(D7, а, 4, 0)</f>
        <v>150</v>
      </c>
      <c r="F7" s="29">
        <v>1.27</v>
      </c>
      <c r="G7" s="29">
        <f>VLOOKUP(D7, а, 6, 0)</f>
        <v>109</v>
      </c>
      <c r="H7" s="29">
        <f>VLOOKUP(D7, а, 7, 0)</f>
        <v>3.3</v>
      </c>
      <c r="I7" s="29">
        <f>VLOOKUP(D7, а, 8, 0)</f>
        <v>3.75</v>
      </c>
      <c r="J7" s="30">
        <f>VLOOKUP(D7, а, 9, 0)</f>
        <v>16.05</v>
      </c>
    </row>
    <row r="8" spans="1:10">
      <c r="A8" s="31" t="s">
        <v>20</v>
      </c>
      <c r="B8" s="32" t="str">
        <f>VLOOKUP(D8, а, 3, 0)</f>
        <v>гор.напиток</v>
      </c>
      <c r="C8" s="32">
        <f>VLOOKUP(D8, а, 2, 0)</f>
        <v>151</v>
      </c>
      <c r="D8" s="33" t="s">
        <v>21</v>
      </c>
      <c r="E8" s="34">
        <v>100</v>
      </c>
      <c r="F8" s="35">
        <v>3.54</v>
      </c>
      <c r="G8" s="35">
        <f>VLOOKUP(D8, а, 6, 0)</f>
        <v>37.880000000000003</v>
      </c>
      <c r="H8" s="35">
        <f>VLOOKUP(D8, а, 7, 0)</f>
        <v>0.27</v>
      </c>
      <c r="I8" s="36">
        <f>VLOOKUP(D8, а, 8, 0)</f>
        <v>0.11</v>
      </c>
      <c r="J8" s="37">
        <f>VLOOKUP(D8, а, 9, 0)</f>
        <v>7.86</v>
      </c>
    </row>
    <row r="9" spans="1:10">
      <c r="A9" s="31" t="s">
        <v>22</v>
      </c>
      <c r="B9" s="32" t="s">
        <v>23</v>
      </c>
      <c r="C9" s="32">
        <v>45</v>
      </c>
      <c r="D9" s="33" t="s">
        <v>24</v>
      </c>
      <c r="E9" s="34">
        <v>150</v>
      </c>
      <c r="F9" s="35">
        <v>19.72</v>
      </c>
      <c r="G9" s="35">
        <v>73.790000000000006</v>
      </c>
      <c r="H9" s="35">
        <v>3.6</v>
      </c>
      <c r="I9" s="36">
        <v>0.43</v>
      </c>
      <c r="J9" s="37">
        <v>11.98</v>
      </c>
    </row>
    <row r="10" spans="1:10" ht="25.5">
      <c r="A10" s="38"/>
      <c r="B10" s="26" t="s">
        <v>25</v>
      </c>
      <c r="C10" s="26" t="s">
        <v>26</v>
      </c>
      <c r="D10" s="27" t="s">
        <v>27</v>
      </c>
      <c r="E10" s="39" t="s">
        <v>28</v>
      </c>
      <c r="F10" s="29">
        <v>35.32</v>
      </c>
      <c r="G10" s="29">
        <v>195.12</v>
      </c>
      <c r="H10" s="29">
        <v>9.35</v>
      </c>
      <c r="I10" s="40">
        <v>7.13</v>
      </c>
      <c r="J10" s="41">
        <v>23.41</v>
      </c>
    </row>
    <row r="11" spans="1:10">
      <c r="A11" s="38"/>
      <c r="B11" s="26" t="str">
        <f>VLOOKUP(D11, а, 3, 0)</f>
        <v>хол. напиток</v>
      </c>
      <c r="C11" s="26">
        <f>VLOOKUP(D11, а, 2, 0)</f>
        <v>145</v>
      </c>
      <c r="D11" s="42" t="s">
        <v>29</v>
      </c>
      <c r="E11" s="28">
        <v>100</v>
      </c>
      <c r="F11" s="29">
        <v>2.2599999999999998</v>
      </c>
      <c r="G11" s="29">
        <f>VLOOKUP(D11, а, 6, 0)</f>
        <v>53.72</v>
      </c>
      <c r="H11" s="29">
        <f>VLOOKUP(D11, а, 7, 0)</f>
        <v>0.52</v>
      </c>
      <c r="I11" s="40" t="str">
        <f>VLOOKUP(D11, а, 8, 0)</f>
        <v>-</v>
      </c>
      <c r="J11" s="41">
        <f>VLOOKUP(D11, а, 9, 0)</f>
        <v>13.48</v>
      </c>
    </row>
    <row r="12" spans="1:10">
      <c r="A12" s="31" t="s">
        <v>30</v>
      </c>
      <c r="B12" s="32" t="str">
        <f>VLOOKUP(D12, а, 3, 0)</f>
        <v>хол. напиток</v>
      </c>
      <c r="C12" s="32">
        <f>VLOOKUP(D12, а, 2, 0)</f>
        <v>127</v>
      </c>
      <c r="D12" s="33" t="s">
        <v>31</v>
      </c>
      <c r="E12" s="34">
        <f>VLOOKUP(D12, а, 4, 0)</f>
        <v>150</v>
      </c>
      <c r="F12" s="35">
        <v>8.25</v>
      </c>
      <c r="G12" s="35">
        <f>VLOOKUP(D12, а, 6, 0)</f>
        <v>84</v>
      </c>
      <c r="H12" s="35">
        <f>VLOOKUP(D12, а, 7, 0)</f>
        <v>4.2</v>
      </c>
      <c r="I12" s="36">
        <f>VLOOKUP(D12, а, 8, 0)</f>
        <v>4.8</v>
      </c>
      <c r="J12" s="37">
        <f>VLOOKUP(D12, а, 9, 0)</f>
        <v>6.15</v>
      </c>
    </row>
    <row r="13" spans="1:10">
      <c r="A13" s="31" t="s">
        <v>32</v>
      </c>
      <c r="B13" s="32" t="str">
        <f>VLOOKUP(D13, а, 3, 0)</f>
        <v>выпечка</v>
      </c>
      <c r="C13" s="32">
        <f>VLOOKUP(D13, а, 2, 0)</f>
        <v>88</v>
      </c>
      <c r="D13" s="33" t="s">
        <v>33</v>
      </c>
      <c r="E13" s="34">
        <v>90</v>
      </c>
      <c r="F13" s="35">
        <v>12.87</v>
      </c>
      <c r="G13" s="35">
        <f>VLOOKUP(D13, а, 6, 0)</f>
        <v>287.3</v>
      </c>
      <c r="H13" s="35">
        <f>VLOOKUP(D13, а, 7, 0)</f>
        <v>10.48</v>
      </c>
      <c r="I13" s="36">
        <f>VLOOKUP(D13, а, 8, 0)</f>
        <v>10.9</v>
      </c>
      <c r="J13" s="37">
        <f>VLOOKUP(D13, а, 9, 0)</f>
        <v>33.11</v>
      </c>
    </row>
    <row r="14" spans="1:10">
      <c r="A14" s="43"/>
      <c r="B14" s="26" t="str">
        <f>VLOOKUP(D14, а, 3, 0)</f>
        <v>гор.напиток</v>
      </c>
      <c r="C14" s="26">
        <f>VLOOKUP(D14, а, 2, 0)</f>
        <v>132</v>
      </c>
      <c r="D14" s="42" t="s">
        <v>34</v>
      </c>
      <c r="E14" s="28">
        <f>VLOOKUP(D14, а, 4, 0)</f>
        <v>150</v>
      </c>
      <c r="F14" s="29">
        <v>1.1599999999999999</v>
      </c>
      <c r="G14" s="29">
        <f>VLOOKUP(D14, а, 6, 0)</f>
        <v>36.96</v>
      </c>
      <c r="H14" s="29">
        <f>VLOOKUP(D14, а, 7, 0)</f>
        <v>9</v>
      </c>
      <c r="I14" s="40">
        <f>VLOOKUP(D14, а, 8, 0)</f>
        <v>2.29</v>
      </c>
      <c r="J14" s="41">
        <f>VLOOKUP(D14, а, 9, 0)</f>
        <v>40.700000000000003</v>
      </c>
    </row>
    <row r="15" spans="1:10" ht="25.5">
      <c r="A15" s="44"/>
      <c r="B15" s="32" t="str">
        <f>VLOOKUP(D15, а, 3, 0)</f>
        <v>хлеб бел.</v>
      </c>
      <c r="C15" s="32" t="str">
        <f>VLOOKUP(D15, а, 2, 0)</f>
        <v>Беленова, Павлова</v>
      </c>
      <c r="D15" s="33" t="s">
        <v>35</v>
      </c>
      <c r="E15" s="34">
        <v>50</v>
      </c>
      <c r="F15" s="35">
        <v>3.35</v>
      </c>
      <c r="G15" s="35">
        <f>VLOOKUP(D15, а, 6, 0)</f>
        <v>140</v>
      </c>
      <c r="H15" s="35">
        <f>VLOOKUP(D15, а, 7, 0)</f>
        <v>4.12</v>
      </c>
      <c r="I15" s="36">
        <f>VLOOKUP(D15, а, 8, 0)</f>
        <v>1.6</v>
      </c>
      <c r="J15" s="37">
        <f>VLOOKUP(D15,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5" t="s">
        <v>9</v>
      </c>
      <c r="B1" s="45" t="s">
        <v>36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37</v>
      </c>
      <c r="B2" s="2">
        <v>78</v>
      </c>
      <c r="C2" s="2" t="s">
        <v>38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39</v>
      </c>
      <c r="B3" s="2">
        <v>83</v>
      </c>
      <c r="C3" s="2" t="s">
        <v>40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33</v>
      </c>
      <c r="B4" s="2">
        <v>88</v>
      </c>
      <c r="C4" s="2" t="s">
        <v>40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41</v>
      </c>
      <c r="B5" s="2">
        <v>194</v>
      </c>
      <c r="C5" s="2" t="s">
        <v>42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43</v>
      </c>
      <c r="B6" s="2">
        <v>40.270000000000003</v>
      </c>
      <c r="C6" s="2" t="s">
        <v>25</v>
      </c>
      <c r="D6" s="2" t="s">
        <v>44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57</v>
      </c>
      <c r="B13" s="2">
        <v>97.158000000000001</v>
      </c>
      <c r="C13" s="2" t="s">
        <v>25</v>
      </c>
      <c r="D13" s="2" t="s">
        <v>58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60</v>
      </c>
      <c r="B15" s="2">
        <v>119</v>
      </c>
      <c r="C15" s="2" t="s">
        <v>25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61</v>
      </c>
      <c r="B16" s="2">
        <v>67</v>
      </c>
      <c r="C16" s="2" t="s">
        <v>25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62</v>
      </c>
      <c r="B17" s="2">
        <v>118</v>
      </c>
      <c r="C17" s="2" t="s">
        <v>25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63</v>
      </c>
      <c r="B18" s="2">
        <v>124</v>
      </c>
      <c r="C18" s="2" t="s">
        <v>25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64</v>
      </c>
      <c r="B19" s="2">
        <v>123</v>
      </c>
      <c r="C19" s="2" t="s">
        <v>25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17</v>
      </c>
      <c r="B20" s="2">
        <v>128</v>
      </c>
      <c r="C20" s="2" t="s">
        <v>25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65</v>
      </c>
      <c r="B21" s="2">
        <v>131</v>
      </c>
      <c r="C21" s="2" t="s">
        <v>25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66</v>
      </c>
      <c r="B22" s="2">
        <v>211</v>
      </c>
      <c r="C22" s="2" t="s">
        <v>56</v>
      </c>
      <c r="D22" s="2">
        <v>150</v>
      </c>
      <c r="E22" s="47">
        <v>0</v>
      </c>
      <c r="F22" s="2">
        <v>89.25</v>
      </c>
      <c r="G22" s="2" t="s">
        <v>67</v>
      </c>
      <c r="H22" s="2" t="s">
        <v>67</v>
      </c>
      <c r="I22" s="2">
        <v>7.5</v>
      </c>
      <c r="J22" s="46"/>
    </row>
    <row r="23" spans="1:10">
      <c r="A23" s="1" t="s">
        <v>68</v>
      </c>
      <c r="B23" s="2">
        <v>120</v>
      </c>
      <c r="C23" s="2" t="s">
        <v>69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29</v>
      </c>
      <c r="B24" s="2">
        <v>145</v>
      </c>
      <c r="C24" s="2" t="s">
        <v>69</v>
      </c>
      <c r="D24" s="2">
        <v>100</v>
      </c>
      <c r="E24" s="47">
        <v>0</v>
      </c>
      <c r="F24" s="2">
        <v>53.72</v>
      </c>
      <c r="G24" s="2">
        <v>0.52</v>
      </c>
      <c r="H24" s="2" t="s">
        <v>67</v>
      </c>
      <c r="I24" s="2">
        <v>13.48</v>
      </c>
      <c r="J24" s="46"/>
    </row>
    <row r="25" spans="1:10">
      <c r="A25" s="1" t="s">
        <v>70</v>
      </c>
      <c r="B25" s="2" t="s">
        <v>71</v>
      </c>
      <c r="C25" s="2" t="s">
        <v>25</v>
      </c>
      <c r="D25" s="2" t="s">
        <v>72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31</v>
      </c>
      <c r="B27" s="2">
        <v>127</v>
      </c>
      <c r="C27" s="2" t="s">
        <v>69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56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73</v>
      </c>
      <c r="B29" s="2">
        <v>503</v>
      </c>
      <c r="C29" s="2" t="s">
        <v>40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74</v>
      </c>
      <c r="B30" s="2">
        <v>304</v>
      </c>
      <c r="C30" s="2" t="s">
        <v>25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75</v>
      </c>
      <c r="B31" s="2">
        <v>61</v>
      </c>
      <c r="C31" s="2" t="s">
        <v>53</v>
      </c>
      <c r="D31" s="2" t="s">
        <v>54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76</v>
      </c>
      <c r="B32" s="2">
        <v>193</v>
      </c>
      <c r="C32" s="2" t="s">
        <v>23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77</v>
      </c>
      <c r="B33" s="2" t="s">
        <v>78</v>
      </c>
      <c r="C33" s="2" t="s">
        <v>79</v>
      </c>
      <c r="D33" s="2" t="s">
        <v>72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80</v>
      </c>
      <c r="B34" s="2" t="s">
        <v>81</v>
      </c>
      <c r="C34" s="2" t="s">
        <v>25</v>
      </c>
      <c r="D34" s="2" t="s">
        <v>72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82</v>
      </c>
      <c r="B35" s="2">
        <v>11</v>
      </c>
      <c r="C35" s="2" t="s">
        <v>83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84</v>
      </c>
      <c r="B36" s="2">
        <v>39</v>
      </c>
      <c r="C36" s="2" t="s">
        <v>53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85</v>
      </c>
      <c r="B37" s="2">
        <v>238</v>
      </c>
      <c r="C37" s="2" t="s">
        <v>23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47">
        <v>0</v>
      </c>
      <c r="F38" s="2">
        <v>75</v>
      </c>
      <c r="G38" s="2">
        <v>0.2</v>
      </c>
      <c r="H38" s="2" t="s">
        <v>67</v>
      </c>
      <c r="I38" s="2">
        <v>18.2</v>
      </c>
      <c r="J38" s="46"/>
    </row>
    <row r="39" spans="1:10">
      <c r="A39" s="1" t="s">
        <v>88</v>
      </c>
      <c r="B39" s="2" t="s">
        <v>89</v>
      </c>
      <c r="C39" s="2" t="s">
        <v>25</v>
      </c>
      <c r="D39" s="2" t="s">
        <v>90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91</v>
      </c>
      <c r="B40" s="2">
        <v>123</v>
      </c>
      <c r="C40" s="2" t="s">
        <v>23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92</v>
      </c>
      <c r="B41" s="2">
        <v>206</v>
      </c>
      <c r="C41" s="2" t="s">
        <v>23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93</v>
      </c>
      <c r="B42" s="2">
        <v>218</v>
      </c>
      <c r="C42" s="2" t="s">
        <v>23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94</v>
      </c>
      <c r="B43" s="2">
        <v>204</v>
      </c>
      <c r="C43" s="2" t="s">
        <v>23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95</v>
      </c>
      <c r="B44" s="2">
        <v>130</v>
      </c>
      <c r="C44" s="2" t="s">
        <v>96</v>
      </c>
      <c r="D44" s="2">
        <v>100</v>
      </c>
      <c r="E44" s="47">
        <v>0</v>
      </c>
      <c r="F44" s="2">
        <v>75</v>
      </c>
      <c r="G44" s="2">
        <v>0.2</v>
      </c>
      <c r="H44" s="2" t="s">
        <v>67</v>
      </c>
      <c r="I44" s="2">
        <v>18.2</v>
      </c>
      <c r="J44" s="46"/>
    </row>
    <row r="45" spans="1:10">
      <c r="A45" s="1" t="s">
        <v>35</v>
      </c>
      <c r="B45" s="2" t="s">
        <v>97</v>
      </c>
      <c r="C45" s="2" t="s">
        <v>98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99</v>
      </c>
      <c r="B46" s="2" t="s">
        <v>97</v>
      </c>
      <c r="C46" s="2" t="s">
        <v>100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101</v>
      </c>
      <c r="B47" s="2" t="s">
        <v>97</v>
      </c>
      <c r="C47" s="2" t="s">
        <v>98</v>
      </c>
      <c r="D47" s="2" t="s">
        <v>102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18</v>
      </c>
      <c r="B48" s="2">
        <v>107</v>
      </c>
      <c r="C48" s="2" t="s">
        <v>98</v>
      </c>
      <c r="D48" s="2" t="s">
        <v>103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104</v>
      </c>
      <c r="B49" s="2">
        <v>132</v>
      </c>
      <c r="C49" s="2" t="s">
        <v>56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34</v>
      </c>
      <c r="B50" s="2">
        <v>132</v>
      </c>
      <c r="C50" s="2" t="s">
        <v>56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105</v>
      </c>
      <c r="B51" s="2">
        <v>133</v>
      </c>
      <c r="C51" s="2" t="s">
        <v>56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106</v>
      </c>
      <c r="B52" s="2">
        <v>133</v>
      </c>
      <c r="C52" s="2" t="s">
        <v>56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107</v>
      </c>
      <c r="B53" s="2">
        <v>220</v>
      </c>
      <c r="C53" s="2" t="s">
        <v>23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108</v>
      </c>
      <c r="B54" s="2">
        <v>220</v>
      </c>
      <c r="C54" s="2" t="s">
        <v>23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109</v>
      </c>
      <c r="B55" s="2">
        <v>220</v>
      </c>
      <c r="C55" s="2" t="s">
        <v>23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110</v>
      </c>
      <c r="B56" s="2">
        <v>78</v>
      </c>
      <c r="C56" s="2" t="s">
        <v>38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2023-03-23T08:34:10Z</dcterms:modified>
</cp:coreProperties>
</file>