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6" i="1"/>
  <c r="H16"/>
  <c r="G16"/>
  <c r="F16"/>
  <c r="C16"/>
  <c r="B16"/>
  <c r="I15"/>
  <c r="H15"/>
  <c r="G15"/>
  <c r="F15"/>
  <c r="C15"/>
  <c r="B15"/>
  <c r="I13"/>
  <c r="H13"/>
  <c r="G13"/>
  <c r="F13"/>
  <c r="C13"/>
  <c r="B13"/>
  <c r="I12"/>
  <c r="H12"/>
  <c r="G12"/>
  <c r="F12"/>
  <c r="C12"/>
  <c r="B12"/>
  <c r="I10"/>
  <c r="H10"/>
  <c r="G10"/>
  <c r="F10"/>
  <c r="C10"/>
  <c r="B10"/>
  <c r="I9"/>
  <c r="H9"/>
  <c r="G9"/>
  <c r="F9"/>
  <c r="C9"/>
  <c r="B9"/>
  <c r="I8"/>
  <c r="H8"/>
  <c r="G8"/>
  <c r="F8"/>
  <c r="C8"/>
  <c r="B8"/>
  <c r="I7"/>
  <c r="H7"/>
  <c r="G7"/>
  <c r="F7"/>
  <c r="E7"/>
  <c r="C7"/>
  <c r="B7"/>
</calcChain>
</file>

<file path=xl/sharedStrings.xml><?xml version="1.0" encoding="utf-8"?>
<sst xmlns="http://schemas.openxmlformats.org/spreadsheetml/2006/main" count="204" uniqueCount="123">
  <si>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</si>
  <si>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</si>
  <si>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</si>
  <si>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</si>
  <si>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</si>
  <si>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</si>
  <si>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</si>
  <si>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</si>
  <si>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</si>
  <si>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</si>
  <si>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</si>
  <si>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</si>
  <si>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</si>
  <si>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</si>
  <si>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</si>
  <si>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</si>
  <si>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</si>
  <si>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</si>
  <si>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</si>
  <si>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</si>
  <si>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</si>
  <si>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</si>
  <si>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</si>
  <si>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</si>
  <si>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</si>
  <si>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</si>
  <si>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</si>
  <si>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</si>
  <si>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</si>
  <si>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</si>
  <si>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</si>
  <si>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</si>
  <si>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</si>
  <si>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</si>
  <si>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</si>
  <si>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</si>
  <si>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</si>
  <si>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</si>
  <si>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</si>
  <si>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</si>
  <si>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</si>
  <si>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</si>
  <si>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</si>
  <si>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</si>
  <si>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</si>
  <si>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</si>
  <si>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</si>
  <si>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</si>
  <si>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</si>
  <si>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</si>
  <si>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</si>
  <si>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</si>
  <si>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</si>
  <si>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</si>
  <si>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</si>
  <si>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</si>
  <si>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</si>
  <si>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</si>
  <si>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</si>
  <si>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</si>
  <si>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</si>
  <si>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</si>
  <si>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</si>
  <si>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</si>
  <si>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</si>
  <si>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</si>
  <si>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</si>
  <si>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</si>
  <si>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</si>
  <si>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</si>
  <si>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</si>
  <si>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</si>
  <si>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</si>
  <si>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</si>
  <si>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</si>
  <si>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</si>
  <si>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</si>
  <si>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</si>
  <si>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</si>
  <si>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</si>
  <si>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</si>
  <si>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</si>
  <si>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</si>
  <si>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</si>
  <si>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</si>
  <si>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</si>
  <si>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</si>
  <si>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</si>
  <si>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</si>
  <si>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</si>
  <si>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</si>
  <si>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</si>
  <si>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</si>
  <si>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</si>
  <si>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</si>
  <si>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</si>
  <si>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</si>
  <si>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</si>
  <si>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</si>
  <si>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</si>
  <si>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</si>
  <si>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</si>
  <si>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</si>
  <si>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</si>
  <si>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</si>
  <si>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</si>
  <si>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</si>
  <si>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</si>
  <si>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</si>
  <si>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</si>
  <si>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</si>
  <si>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</si>
  <si>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</si>
  <si>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</si>
  <si>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</si>
  <si>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</si>
  <si>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Омлет</t>
  </si>
  <si>
    <t>батон</t>
  </si>
  <si>
    <t>Батон с маслом</t>
  </si>
  <si>
    <t>Салат из кукурузы</t>
  </si>
  <si>
    <t>Каша "Дружба"</t>
  </si>
  <si>
    <t>каша</t>
  </si>
  <si>
    <t>30//5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</si>
</sst>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N23" sqref="N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6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45161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/>
      <c r="C5" s="19"/>
      <c r="D5" s="20" t="s">
        <v>116</v>
      </c>
      <c r="E5" s="21">
        <v>100</v>
      </c>
      <c r="F5" s="22">
        <v>102.48</v>
      </c>
      <c r="G5" s="22">
        <v>5.56</v>
      </c>
      <c r="H5" s="22">
        <v>7.7</v>
      </c>
      <c r="I5" s="23">
        <v>2</v>
      </c>
    </row>
    <row r="6" spans="1:9">
      <c r="A6" s="24"/>
      <c r="B6" s="25" t="s">
        <v>117</v>
      </c>
      <c r="C6" s="25"/>
      <c r="D6" s="26" t="s">
        <v>118</v>
      </c>
      <c r="E6" s="27" t="s">
        <v>122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ref="B7:B16" si="0">VLOOKUP(D7, а, 3, 0)</f>
        <v>гор.напиток</v>
      </c>
      <c r="C7" s="25">
        <f t="shared" ref="C7:C16" si="1">VLOOKUP(D7, а, 2, 0)</f>
        <v>148</v>
      </c>
      <c r="D7" s="26" t="s">
        <v>20</v>
      </c>
      <c r="E7" s="27">
        <f>VLOOKUP(D7, а, 4, 0)</f>
        <v>180</v>
      </c>
      <c r="F7" s="28">
        <f t="shared" ref="F7:F16" si="2">VLOOKUP(D7, а, 6, 0)</f>
        <v>130.81</v>
      </c>
      <c r="G7" s="28">
        <f t="shared" ref="G7:G16" si="3">VLOOKUP(D7, а, 7, 0)</f>
        <v>3.96</v>
      </c>
      <c r="H7" s="28">
        <f t="shared" ref="H7:H16" si="4">VLOOKUP(D7, а, 8, 0)</f>
        <v>4.5</v>
      </c>
      <c r="I7" s="29">
        <f t="shared" ref="I7:I16" si="5">VLOOKUP(D7, а, 9, 0)</f>
        <v>19.260000000000002</v>
      </c>
    </row>
    <row r="8" spans="1:9">
      <c r="A8" s="30" t="s">
        <v>21</v>
      </c>
      <c r="B8" s="31" t="str">
        <f t="shared" si="0"/>
        <v>гор.напиток</v>
      </c>
      <c r="C8" s="31">
        <f t="shared" si="1"/>
        <v>151</v>
      </c>
      <c r="D8" s="32" t="s">
        <v>22</v>
      </c>
      <c r="E8" s="33">
        <v>150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>
      <c r="A9" s="30" t="s">
        <v>23</v>
      </c>
      <c r="B9" s="31" t="str">
        <f t="shared" si="0"/>
        <v>1 блюдо</v>
      </c>
      <c r="C9" s="31">
        <f t="shared" si="1"/>
        <v>238</v>
      </c>
      <c r="D9" s="32" t="s">
        <v>24</v>
      </c>
      <c r="E9" s="33">
        <v>180</v>
      </c>
      <c r="F9" s="34">
        <f t="shared" si="2"/>
        <v>87.09</v>
      </c>
      <c r="G9" s="34">
        <f t="shared" si="3"/>
        <v>2.5299999999999998</v>
      </c>
      <c r="H9" s="35">
        <f t="shared" si="4"/>
        <v>3.9</v>
      </c>
      <c r="I9" s="36">
        <f t="shared" si="5"/>
        <v>8.2799999999999994</v>
      </c>
    </row>
    <row r="10" spans="1:9">
      <c r="A10" s="37"/>
      <c r="B10" s="25" t="str">
        <f t="shared" si="0"/>
        <v>2 блюдо</v>
      </c>
      <c r="C10" s="25">
        <f t="shared" si="1"/>
        <v>304</v>
      </c>
      <c r="D10" s="38" t="s">
        <v>25</v>
      </c>
      <c r="E10" s="27">
        <v>190</v>
      </c>
      <c r="F10" s="28">
        <f t="shared" si="2"/>
        <v>304</v>
      </c>
      <c r="G10" s="28">
        <f t="shared" si="3"/>
        <v>16</v>
      </c>
      <c r="H10" s="39">
        <f t="shared" si="4"/>
        <v>14.82</v>
      </c>
      <c r="I10" s="40">
        <f t="shared" si="5"/>
        <v>26.76</v>
      </c>
    </row>
    <row r="11" spans="1:9">
      <c r="A11" s="37"/>
      <c r="B11" s="25" t="s">
        <v>98</v>
      </c>
      <c r="C11" s="25"/>
      <c r="D11" s="38" t="s">
        <v>119</v>
      </c>
      <c r="E11" s="27">
        <v>50</v>
      </c>
      <c r="F11" s="28">
        <v>17.34</v>
      </c>
      <c r="G11" s="28">
        <v>0.86</v>
      </c>
      <c r="H11" s="39">
        <v>0.18</v>
      </c>
      <c r="I11" s="40">
        <v>2.97</v>
      </c>
    </row>
    <row r="12" spans="1:9">
      <c r="A12" s="37"/>
      <c r="B12" s="25" t="str">
        <f t="shared" si="0"/>
        <v>хол. напиток</v>
      </c>
      <c r="C12" s="25">
        <f t="shared" si="1"/>
        <v>145</v>
      </c>
      <c r="D12" s="38" t="s">
        <v>26</v>
      </c>
      <c r="E12" s="27">
        <v>200</v>
      </c>
      <c r="F12" s="28">
        <f t="shared" si="2"/>
        <v>80.58</v>
      </c>
      <c r="G12" s="28">
        <f t="shared" si="3"/>
        <v>0.78</v>
      </c>
      <c r="H12" s="39" t="str">
        <f t="shared" si="4"/>
        <v>-</v>
      </c>
      <c r="I12" s="40">
        <f t="shared" si="5"/>
        <v>20.22</v>
      </c>
    </row>
    <row r="13" spans="1:9">
      <c r="A13" s="30" t="s">
        <v>27</v>
      </c>
      <c r="B13" s="31" t="str">
        <f t="shared" si="0"/>
        <v>хол. напиток</v>
      </c>
      <c r="C13" s="31">
        <f t="shared" si="1"/>
        <v>127</v>
      </c>
      <c r="D13" s="32" t="s">
        <v>28</v>
      </c>
      <c r="E13" s="33">
        <v>180</v>
      </c>
      <c r="F13" s="34">
        <f t="shared" si="2"/>
        <v>84</v>
      </c>
      <c r="G13" s="34">
        <f t="shared" si="3"/>
        <v>4.2</v>
      </c>
      <c r="H13" s="35">
        <f t="shared" si="4"/>
        <v>4.8</v>
      </c>
      <c r="I13" s="36">
        <f t="shared" si="5"/>
        <v>6.15</v>
      </c>
    </row>
    <row r="14" spans="1:9">
      <c r="A14" s="30" t="s">
        <v>29</v>
      </c>
      <c r="B14" s="31" t="s">
        <v>121</v>
      </c>
      <c r="C14" s="31"/>
      <c r="D14" s="32" t="s">
        <v>120</v>
      </c>
      <c r="E14" s="33">
        <v>200</v>
      </c>
      <c r="F14" s="34">
        <v>263.8</v>
      </c>
      <c r="G14" s="34">
        <v>5.3</v>
      </c>
      <c r="H14" s="35">
        <v>11.97</v>
      </c>
      <c r="I14" s="36">
        <v>31.9</v>
      </c>
    </row>
    <row r="15" spans="1:9">
      <c r="A15" s="37"/>
      <c r="B15" s="25" t="str">
        <f t="shared" si="0"/>
        <v>гор.напиток</v>
      </c>
      <c r="C15" s="25">
        <f t="shared" si="1"/>
        <v>132</v>
      </c>
      <c r="D15" s="38" t="s">
        <v>31</v>
      </c>
      <c r="E15" s="27">
        <v>200</v>
      </c>
      <c r="F15" s="28">
        <f t="shared" si="2"/>
        <v>44.35</v>
      </c>
      <c r="G15" s="28">
        <f t="shared" si="3"/>
        <v>10.8</v>
      </c>
      <c r="H15" s="39">
        <f t="shared" si="4"/>
        <v>2.75</v>
      </c>
      <c r="I15" s="40">
        <f t="shared" si="5"/>
        <v>11.7</v>
      </c>
    </row>
    <row r="16" spans="1:9" ht="25.5">
      <c r="A16" s="41"/>
      <c r="B16" s="31" t="str">
        <f t="shared" si="0"/>
        <v>хлеб бел.</v>
      </c>
      <c r="C16" s="31" t="str">
        <f t="shared" si="1"/>
        <v>Беленова, Павлова</v>
      </c>
      <c r="D16" s="32" t="s">
        <v>32</v>
      </c>
      <c r="E16" s="33">
        <v>60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33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19</v>
      </c>
      <c r="B3" s="2" t="s">
        <v>36</v>
      </c>
      <c r="C3" s="2" t="s">
        <v>37</v>
      </c>
      <c r="D3" s="45" t="s">
        <v>38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20</v>
      </c>
      <c r="B4" s="2">
        <v>148</v>
      </c>
      <c r="C4" s="2" t="s">
        <v>39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4">
        <v>0</v>
      </c>
      <c r="F5" s="2">
        <v>75</v>
      </c>
      <c r="G5" s="2">
        <v>0.2</v>
      </c>
      <c r="H5" s="2" t="s">
        <v>42</v>
      </c>
      <c r="I5" s="2">
        <v>18.2</v>
      </c>
      <c r="J5" s="43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4">
        <v>0</v>
      </c>
      <c r="F8" s="2">
        <v>80.58</v>
      </c>
      <c r="G8" s="2">
        <v>0.78</v>
      </c>
      <c r="H8" s="2" t="s">
        <v>42</v>
      </c>
      <c r="I8" s="2">
        <v>20.22</v>
      </c>
      <c r="J8" s="43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63</v>
      </c>
      <c r="B19" s="2">
        <v>40.270000000000003</v>
      </c>
      <c r="C19" s="2" t="s">
        <v>35</v>
      </c>
      <c r="D19" s="2" t="s">
        <v>64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65</v>
      </c>
      <c r="B20" s="2">
        <v>40</v>
      </c>
      <c r="C20" s="2" t="s">
        <v>35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69</v>
      </c>
      <c r="B23" s="2">
        <v>95.287999999999997</v>
      </c>
      <c r="C23" s="2" t="s">
        <v>67</v>
      </c>
      <c r="D23" s="2" t="s">
        <v>70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71</v>
      </c>
      <c r="B24" s="2">
        <v>79</v>
      </c>
      <c r="C24" s="2" t="s">
        <v>72</v>
      </c>
      <c r="D24" s="2" t="s">
        <v>18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73</v>
      </c>
      <c r="B25" s="2">
        <v>117</v>
      </c>
      <c r="C25" s="2" t="s">
        <v>39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74</v>
      </c>
      <c r="B26" s="2">
        <v>97.158000000000001</v>
      </c>
      <c r="C26" s="2" t="s">
        <v>35</v>
      </c>
      <c r="D26" s="2" t="s">
        <v>75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76</v>
      </c>
      <c r="B27" s="2">
        <v>178</v>
      </c>
      <c r="C27" s="2" t="s">
        <v>77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78</v>
      </c>
      <c r="B28" s="2">
        <v>119</v>
      </c>
      <c r="C28" s="2" t="s">
        <v>35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79</v>
      </c>
      <c r="B29" s="2">
        <v>67</v>
      </c>
      <c r="C29" s="2" t="s">
        <v>35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80</v>
      </c>
      <c r="B30" s="2">
        <v>118</v>
      </c>
      <c r="C30" s="2" t="s">
        <v>35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81</v>
      </c>
      <c r="B31" s="2">
        <v>124</v>
      </c>
      <c r="C31" s="2" t="s">
        <v>35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82</v>
      </c>
      <c r="B32" s="2">
        <v>123</v>
      </c>
      <c r="C32" s="2" t="s">
        <v>35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83</v>
      </c>
      <c r="B33" s="2">
        <v>128</v>
      </c>
      <c r="C33" s="2" t="s">
        <v>35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84</v>
      </c>
      <c r="B34" s="2">
        <v>211</v>
      </c>
      <c r="C34" s="2" t="s">
        <v>39</v>
      </c>
      <c r="D34" s="2">
        <v>150</v>
      </c>
      <c r="E34" s="44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3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4">
        <v>0</v>
      </c>
      <c r="F36" s="2">
        <v>53.72</v>
      </c>
      <c r="G36" s="2">
        <v>0.52</v>
      </c>
      <c r="H36" s="2" t="s">
        <v>42</v>
      </c>
      <c r="I36" s="2">
        <v>13.48</v>
      </c>
      <c r="J36" s="43"/>
    </row>
    <row r="37" spans="1:10">
      <c r="A37" s="1" t="s">
        <v>85</v>
      </c>
      <c r="B37" s="2" t="s">
        <v>86</v>
      </c>
      <c r="C37" s="2" t="s">
        <v>35</v>
      </c>
      <c r="D37" s="2" t="s">
        <v>87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20</v>
      </c>
      <c r="B38" s="2">
        <v>148</v>
      </c>
      <c r="C38" s="2" t="s">
        <v>39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22</v>
      </c>
      <c r="B40" s="2">
        <v>151</v>
      </c>
      <c r="C40" s="2" t="s">
        <v>39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25</v>
      </c>
      <c r="B41" s="2">
        <v>304</v>
      </c>
      <c r="C41" s="2" t="s">
        <v>35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17</v>
      </c>
      <c r="B42" s="2">
        <v>61</v>
      </c>
      <c r="C42" s="2" t="s">
        <v>72</v>
      </c>
      <c r="D42" s="2" t="s">
        <v>88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99</v>
      </c>
      <c r="B47" s="2">
        <v>39</v>
      </c>
      <c r="C47" s="2" t="s">
        <v>72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24</v>
      </c>
      <c r="B48" s="2">
        <v>238</v>
      </c>
      <c r="C48" s="2" t="s">
        <v>44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4">
        <v>0</v>
      </c>
      <c r="F49" s="2">
        <v>75</v>
      </c>
      <c r="G49" s="2">
        <v>0.2</v>
      </c>
      <c r="H49" s="2" t="s">
        <v>42</v>
      </c>
      <c r="I49" s="2">
        <v>18.2</v>
      </c>
      <c r="J49" s="43"/>
    </row>
    <row r="50" spans="1:10">
      <c r="A50" s="1" t="s">
        <v>30</v>
      </c>
      <c r="B50" s="2">
        <v>123</v>
      </c>
      <c r="C50" s="2" t="s">
        <v>62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100</v>
      </c>
      <c r="B51" s="2">
        <v>206</v>
      </c>
      <c r="C51" s="2" t="s">
        <v>44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101</v>
      </c>
      <c r="B52" s="2">
        <v>45</v>
      </c>
      <c r="C52" s="2" t="s">
        <v>44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102</v>
      </c>
      <c r="B53" s="2">
        <v>218</v>
      </c>
      <c r="C53" s="2" t="s">
        <v>44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103</v>
      </c>
      <c r="B54" s="2">
        <v>204</v>
      </c>
      <c r="C54" s="2" t="s">
        <v>44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104</v>
      </c>
      <c r="B55" s="2" t="s">
        <v>105</v>
      </c>
      <c r="C55" s="2" t="s">
        <v>35</v>
      </c>
      <c r="D55" s="2" t="s">
        <v>106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44">
        <v>0</v>
      </c>
      <c r="F56" s="2">
        <v>75</v>
      </c>
      <c r="G56" s="2">
        <v>0.2</v>
      </c>
      <c r="H56" s="2" t="s">
        <v>109</v>
      </c>
      <c r="I56" s="2">
        <v>18.2</v>
      </c>
      <c r="J56" s="43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19</v>
      </c>
      <c r="B59" s="2" t="s">
        <v>36</v>
      </c>
      <c r="C59" s="2" t="s">
        <v>52</v>
      </c>
      <c r="D59" s="2" t="s">
        <v>38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110</v>
      </c>
      <c r="B60" s="2">
        <v>107</v>
      </c>
      <c r="C60" s="2" t="s">
        <v>52</v>
      </c>
      <c r="D60" s="2" t="s">
        <v>111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112</v>
      </c>
      <c r="B61" s="2">
        <v>132</v>
      </c>
      <c r="C61" s="2" t="s">
        <v>39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113</v>
      </c>
      <c r="B63" s="2">
        <v>133</v>
      </c>
      <c r="C63" s="2" t="s">
        <v>39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2023-08-22T04:28:56Z</dcterms:modified>
</cp:coreProperties>
</file>