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0"/>
  <c r="I10"/>
  <c r="H10"/>
  <c r="G10"/>
  <c r="E10"/>
  <c r="C10"/>
  <c r="B10"/>
  <c r="J8"/>
  <c r="I8"/>
  <c r="H8"/>
  <c r="G8"/>
  <c r="C8"/>
  <c r="B8"/>
  <c r="J7"/>
  <c r="I7"/>
  <c r="H7"/>
  <c r="G7"/>
  <c r="E7"/>
  <c r="C7"/>
  <c r="B7"/>
  <c r="B6"/>
  <c r="J5"/>
  <c r="I5"/>
  <c r="H5"/>
  <c r="G5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<sst xmlns="http://schemas.openxmlformats.org/spreadsheetml/2006/main" count="179" uniqueCount="112">
  <si>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</si>
  <si>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</si>
  <si>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</si>
  <si>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</si>
  <si>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</si>
  <si>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</si>
  <si>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</si>
  <si>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</si>
  <si>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</si>
  <si>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</si>
  <si>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</si>
  <si>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</si>
  <si>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</si>
  <si>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</si>
  <si>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</si>
  <si>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</si>
  <si>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</si>
  <si>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</si>
  <si>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</si>
  <si>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</si>
  <si>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</si>
  <si>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</si>
  <si>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</si>
  <si>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</si>
  <si>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</si>
  <si>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</si>
  <si>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</si>
  <si>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</si>
  <si>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</si>
  <si>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</si>
  <si>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</si>
  <si>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</si>
  <si>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</si>
  <si>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</si>
  <si>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</si>
  <si>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</si>
  <si>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</si>
  <si>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</si>
  <si>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</si>
  <si>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</si>
  <si>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</si>
  <si>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</si>
  <si>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</si>
  <si>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</si>
  <si>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</si>
  <si>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</si>
  <si>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</si>
  <si>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</si>
  <si>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</si>
  <si>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</si>
  <si>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</si>
  <si>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</si>
  <si>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</si>
  <si>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</si>
  <si>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</si>
  <si>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</si>
  <si>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</si>
  <si>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</si>
  <si>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</si>
  <si>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</si>
  <si>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</si>
  <si>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</si>
  <si>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</si>
  <si>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</si>
  <si>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</si>
  <si>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</si>
  <si>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</si>
  <si>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</si>
  <si>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</si>
  <si>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</si>
  <si>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</si>
  <si>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</si>
  <si>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</si>
  <si>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</si>
  <si>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</si>
  <si>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</si>
  <si>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</si>
  <si>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</si>
  <si>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</si>
  <si>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</si>
  <si>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</si>
  <si>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</si>
  <si>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</si>
  <si>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</si>
  <si>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</si>
  <si>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</si>
  <si>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</si>
  <si>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</si>
  <si>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</si>
  <si>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</si>
  <si>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</si>
  <si>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</si>
  <si>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</si>
  <si>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</si>
  <si>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</si>
  <si>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</si>
  <si>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</si>
  <si>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</si>
  <si>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</si>
  <si>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</si>
  <si>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</si>
  <si>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</si>
  <si>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</si>
  <si>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</si>
  <si>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</si>
  <si>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</si>
  <si>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</si>
  <si>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</si>
  <si>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</si>
  <si>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</si>
  <si>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</si>
  <si>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>Котлета рубленная из филе курицы с карт пюре, 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</si>
</sst>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6" sqref="G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суп молоч.</v>
      </c>
      <c r="C5" s="20">
        <f t="shared" ref="C5:C16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6" si="2">VLOOKUP(D5, а, 6, 0)</f>
        <v>226.22</v>
      </c>
      <c r="H5" s="23">
        <f t="shared" ref="H5:H16" si="3">VLOOKUP(D5, а, 7, 0)</f>
        <v>6.1</v>
      </c>
      <c r="I5" s="23">
        <f t="shared" ref="I5:I16" si="4">VLOOKUP(D5, а, 8, 0)</f>
        <v>8.91</v>
      </c>
      <c r="J5" s="24">
        <f t="shared" ref="J5:J16" si="5">VLOOKUP(D5, а, 9, 0)</f>
        <v>27.06</v>
      </c>
    </row>
    <row r="6" spans="1:10">
      <c r="A6" s="25"/>
      <c r="B6" s="26" t="e">
        <f t="shared" si="0"/>
        <v>#N/A</v>
      </c>
      <c r="C6" s="26"/>
      <c r="D6" s="27" t="s">
        <v>108</v>
      </c>
      <c r="E6" s="28" t="s">
        <v>109</v>
      </c>
      <c r="F6" s="29">
        <v>6.18</v>
      </c>
      <c r="G6" s="29">
        <v>187.99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/>
      <c r="B9" s="32" t="s">
        <v>81</v>
      </c>
      <c r="C9" s="32"/>
      <c r="D9" s="33" t="s">
        <v>110</v>
      </c>
      <c r="E9" s="34">
        <v>40</v>
      </c>
      <c r="F9" s="35">
        <v>2.95</v>
      </c>
      <c r="G9" s="35">
        <v>45.39</v>
      </c>
      <c r="H9" s="35">
        <v>0.83</v>
      </c>
      <c r="I9" s="36">
        <v>3.55</v>
      </c>
      <c r="J9" s="37">
        <v>2.46</v>
      </c>
    </row>
    <row r="10" spans="1:10" ht="26.25" thickTop="1">
      <c r="A10" s="31" t="s">
        <v>22</v>
      </c>
      <c r="B10" s="32" t="str">
        <f t="shared" si="0"/>
        <v>1 блюдо</v>
      </c>
      <c r="C10" s="32">
        <f t="shared" si="1"/>
        <v>206</v>
      </c>
      <c r="D10" s="33" t="s">
        <v>23</v>
      </c>
      <c r="E10" s="34">
        <f>VLOOKUP(D10, а, 4, 0)</f>
        <v>150</v>
      </c>
      <c r="F10" s="35">
        <v>16.39</v>
      </c>
      <c r="G10" s="35">
        <f t="shared" si="2"/>
        <v>69.06</v>
      </c>
      <c r="H10" s="35">
        <f t="shared" si="3"/>
        <v>1.82</v>
      </c>
      <c r="I10" s="36">
        <f t="shared" si="4"/>
        <v>1.22</v>
      </c>
      <c r="J10" s="37">
        <f t="shared" si="5"/>
        <v>9.9</v>
      </c>
    </row>
    <row r="11" spans="1:10" ht="25.5">
      <c r="A11" s="38"/>
      <c r="B11" s="26" t="s">
        <v>40</v>
      </c>
      <c r="C11" s="26"/>
      <c r="D11" s="27" t="s">
        <v>111</v>
      </c>
      <c r="E11" s="28" t="s">
        <v>25</v>
      </c>
      <c r="F11" s="29">
        <v>33.25</v>
      </c>
      <c r="G11" s="29">
        <v>210.07</v>
      </c>
      <c r="H11" s="29">
        <v>7.81</v>
      </c>
      <c r="I11" s="39">
        <v>7.25</v>
      </c>
      <c r="J11" s="40">
        <v>10.9</v>
      </c>
    </row>
    <row r="12" spans="1:10" ht="15.75" thickBot="1">
      <c r="A12" s="38"/>
      <c r="B12" s="26" t="str">
        <f t="shared" si="0"/>
        <v>хол. напиток</v>
      </c>
      <c r="C12" s="26">
        <f t="shared" si="1"/>
        <v>145</v>
      </c>
      <c r="D12" s="27" t="s">
        <v>26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39" t="str">
        <f t="shared" si="4"/>
        <v>-</v>
      </c>
      <c r="J12" s="40">
        <f t="shared" si="5"/>
        <v>13.48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f>VLOOKUP(D13, а, 4, 0)</f>
        <v>150</v>
      </c>
      <c r="F13" s="35">
        <v>8.25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tr">
        <f t="shared" si="0"/>
        <v>выпечка</v>
      </c>
      <c r="C14" s="32">
        <f t="shared" si="1"/>
        <v>88</v>
      </c>
      <c r="D14" s="33" t="s">
        <v>30</v>
      </c>
      <c r="E14" s="34">
        <v>100</v>
      </c>
      <c r="F14" s="35">
        <v>12.33</v>
      </c>
      <c r="G14" s="35">
        <f t="shared" si="2"/>
        <v>287.3</v>
      </c>
      <c r="H14" s="35">
        <f t="shared" si="3"/>
        <v>10.48</v>
      </c>
      <c r="I14" s="36">
        <f t="shared" si="4"/>
        <v>10.9</v>
      </c>
      <c r="J14" s="37">
        <f t="shared" si="5"/>
        <v>33.11</v>
      </c>
    </row>
    <row r="15" spans="1:10">
      <c r="A15" s="41"/>
      <c r="B15" s="26" t="str">
        <f t="shared" si="0"/>
        <v>гор.напиток</v>
      </c>
      <c r="C15" s="26">
        <f t="shared" si="1"/>
        <v>132</v>
      </c>
      <c r="D15" s="27" t="s">
        <v>31</v>
      </c>
      <c r="E15" s="28">
        <f>VLOOKUP(D15, а, 4, 0)</f>
        <v>150</v>
      </c>
      <c r="F15" s="29">
        <v>1.1599999999999999</v>
      </c>
      <c r="G15" s="29">
        <f t="shared" si="2"/>
        <v>36.96</v>
      </c>
      <c r="H15" s="29">
        <f t="shared" si="3"/>
        <v>9</v>
      </c>
      <c r="I15" s="39">
        <f t="shared" si="4"/>
        <v>2.29</v>
      </c>
      <c r="J15" s="40">
        <f t="shared" si="5"/>
        <v>40.700000000000003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2023-06-22T04:32:28Z</dcterms:modified>
</cp:coreProperties>
</file>