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8"/>
  <c r="I8"/>
  <c r="H8"/>
  <c r="G8"/>
  <c r="C8"/>
  <c r="B8"/>
  <c r="J7"/>
  <c r="I7"/>
  <c r="H7"/>
  <c r="G7"/>
  <c r="E7"/>
  <c r="B7"/>
  <c r="J5"/>
  <c r="I5"/>
  <c r="H5"/>
  <c r="G5"/>
  <c r="C5"/>
  <c r="B5"/>
</calcChain>
</file>

<file path=xl/sharedStrings.xml><?xml version="1.0" encoding="utf-8"?>
<sst xmlns="http://schemas.openxmlformats.org/spreadsheetml/2006/main" count="182" uniqueCount="115">
  <si>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</si>
  <si>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</si>
  <si>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</si>
  <si>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</si>
  <si>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</si>
  <si>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</si>
  <si>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</si>
  <si>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</si>
  <si>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</si>
  <si>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</si>
  <si>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</si>
  <si>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</si>
  <si>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</si>
  <si>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</si>
  <si>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</si>
  <si>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</si>
  <si>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</si>
  <si>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</si>
  <si>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</si>
  <si>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</si>
  <si>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</si>
  <si>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</si>
  <si>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</si>
  <si>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</si>
  <si>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</si>
  <si>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</si>
  <si>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</si>
  <si>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</si>
  <si>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</si>
  <si>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</si>
  <si>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</si>
  <si>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</si>
  <si>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</si>
  <si>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</si>
  <si>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</si>
  <si>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</si>
  <si>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</si>
  <si>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</si>
  <si>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</si>
  <si>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</si>
  <si>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</si>
  <si>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</si>
  <si>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</si>
  <si>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</si>
  <si>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</si>
  <si>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</si>
  <si>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</si>
  <si>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</si>
  <si>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</si>
  <si>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</si>
  <si>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</si>
  <si>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</si>
  <si>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</si>
  <si>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</si>
  <si>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</si>
  <si>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</si>
  <si>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</si>
  <si>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</si>
  <si>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</si>
  <si>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</si>
  <si>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</si>
  <si>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</si>
  <si>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</si>
  <si>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</si>
  <si>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</si>
  <si>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</si>
  <si>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</si>
  <si>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</si>
  <si>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</si>
  <si>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</si>
  <si>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</si>
  <si>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</si>
  <si>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</si>
  <si>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</si>
  <si>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</si>
  <si>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</si>
  <si>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</si>
  <si>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</si>
  <si>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</si>
  <si>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</si>
  <si>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</si>
  <si>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</si>
  <si>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</si>
  <si>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</si>
  <si>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</si>
  <si>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</si>
  <si>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</si>
  <si>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</si>
  <si>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</si>
  <si>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</si>
  <si>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</si>
  <si>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</si>
  <si>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</si>
  <si>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</si>
  <si>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</si>
  <si>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</si>
  <si>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</si>
  <si>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</si>
  <si>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</si>
  <si>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</si>
  <si>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</si>
  <si>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</si>
  <si>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</si>
  <si>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</si>
  <si>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</si>
  <si>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</si>
  <si>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</si>
  <si>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 /  7</t>
  </si>
  <si>
    <t>Салат из капусты,моркови с растительным маслом</t>
  </si>
  <si>
    <t>Пюре картофельное,суфле из печени</t>
  </si>
  <si>
    <t>70//130</t>
  </si>
  <si>
    <t>Рассольник на к/б со сметаной</t>
  </si>
  <si>
    <t>Батон с маслом</t>
  </si>
  <si>
    <t>хдеб</t>
  </si>
  <si>
    <t>40//5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</si>
</sst>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7" sqref="J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123</v>
      </c>
      <c r="D5" s="21" t="s">
        <v>17</v>
      </c>
      <c r="E5" s="22">
        <v>180</v>
      </c>
      <c r="F5" s="23">
        <v>11.05</v>
      </c>
      <c r="G5" s="23">
        <f t="shared" ref="G5:G16" si="2">VLOOKUP(D5, а, 6, 0)</f>
        <v>185.58</v>
      </c>
      <c r="H5" s="23">
        <f t="shared" ref="H5:H16" si="3">VLOOKUP(D5, а, 7, 0)</f>
        <v>5.57</v>
      </c>
      <c r="I5" s="23">
        <f t="shared" ref="I5:I16" si="4">VLOOKUP(D5, а, 8, 0)</f>
        <v>8.6</v>
      </c>
      <c r="J5" s="24">
        <f t="shared" ref="J5:J16" si="5">VLOOKUP(D5, а, 9, 0)</f>
        <v>21.33</v>
      </c>
    </row>
    <row r="6" spans="1:10">
      <c r="A6" s="25"/>
      <c r="B6" s="26" t="s">
        <v>113</v>
      </c>
      <c r="C6" s="26"/>
      <c r="D6" s="27" t="s">
        <v>112</v>
      </c>
      <c r="E6" s="28" t="s">
        <v>114</v>
      </c>
      <c r="F6" s="29">
        <v>6.36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/>
      <c r="D7" s="27" t="s">
        <v>19</v>
      </c>
      <c r="E7" s="28">
        <f>VLOOKUP(D7, а, 4, 0)</f>
        <v>150</v>
      </c>
      <c r="F7" s="29">
        <v>9.36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3.28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">
        <v>73</v>
      </c>
      <c r="C9" s="32"/>
      <c r="D9" s="33" t="s">
        <v>111</v>
      </c>
      <c r="E9" s="34">
        <v>150</v>
      </c>
      <c r="F9" s="35">
        <v>18.16</v>
      </c>
      <c r="G9" s="35">
        <v>71.06</v>
      </c>
      <c r="H9" s="35">
        <v>2.5299999999999998</v>
      </c>
      <c r="I9" s="36">
        <v>1.4</v>
      </c>
      <c r="J9" s="37">
        <v>9.18</v>
      </c>
    </row>
    <row r="10" spans="1:10">
      <c r="A10" s="38"/>
      <c r="B10" s="26" t="s">
        <v>40</v>
      </c>
      <c r="C10" s="26"/>
      <c r="D10" s="39" t="s">
        <v>109</v>
      </c>
      <c r="E10" s="28" t="s">
        <v>110</v>
      </c>
      <c r="F10" s="29">
        <v>17.82</v>
      </c>
      <c r="G10" s="29">
        <v>194.99</v>
      </c>
      <c r="H10" s="29">
        <v>8.5</v>
      </c>
      <c r="I10" s="40">
        <v>8.69</v>
      </c>
      <c r="J10" s="41">
        <v>15.52</v>
      </c>
    </row>
    <row r="11" spans="1:10">
      <c r="A11" s="38"/>
      <c r="B11" s="26" t="s">
        <v>80</v>
      </c>
      <c r="C11" s="26"/>
      <c r="D11" s="39" t="s">
        <v>108</v>
      </c>
      <c r="E11" s="28">
        <v>40</v>
      </c>
      <c r="F11" s="29">
        <v>2.41</v>
      </c>
      <c r="G11" s="29">
        <v>41.6</v>
      </c>
      <c r="H11" s="29">
        <v>0.78</v>
      </c>
      <c r="I11" s="40">
        <v>3.02</v>
      </c>
      <c r="J11" s="41">
        <v>2.17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25</v>
      </c>
      <c r="E12" s="28">
        <v>150</v>
      </c>
      <c r="F12" s="29">
        <v>2.0499999999999998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42" t="s">
        <v>26</v>
      </c>
      <c r="B13" s="32" t="str">
        <f t="shared" si="0"/>
        <v>гор.напиток</v>
      </c>
      <c r="C13" s="32">
        <f t="shared" si="1"/>
        <v>211</v>
      </c>
      <c r="D13" s="33" t="s">
        <v>27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42" t="s">
        <v>28</v>
      </c>
      <c r="B14" s="32" t="str">
        <f t="shared" si="0"/>
        <v>2 блюдо</v>
      </c>
      <c r="C14" s="32">
        <f t="shared" si="1"/>
        <v>40.270000000000003</v>
      </c>
      <c r="D14" s="33" t="s">
        <v>29</v>
      </c>
      <c r="E14" s="34" t="s">
        <v>107</v>
      </c>
      <c r="F14" s="35">
        <v>7.16</v>
      </c>
      <c r="G14" s="35">
        <f t="shared" si="2"/>
        <v>242.58</v>
      </c>
      <c r="H14" s="35">
        <f t="shared" si="3"/>
        <v>8.4499999999999993</v>
      </c>
      <c r="I14" s="36">
        <f t="shared" si="4"/>
        <v>8.83</v>
      </c>
      <c r="J14" s="37">
        <f t="shared" si="5"/>
        <v>31.26</v>
      </c>
    </row>
    <row r="15" spans="1:10">
      <c r="A15" s="43"/>
      <c r="B15" s="26" t="str">
        <f t="shared" si="0"/>
        <v>гор.напиток</v>
      </c>
      <c r="C15" s="26">
        <f t="shared" si="1"/>
        <v>133</v>
      </c>
      <c r="D15" s="39" t="s">
        <v>30</v>
      </c>
      <c r="E15" s="28">
        <f>VLOOKUP(D15, а, 4, 0)</f>
        <v>150</v>
      </c>
      <c r="F15" s="29">
        <v>1.85</v>
      </c>
      <c r="G15" s="29">
        <f t="shared" si="2"/>
        <v>39.43</v>
      </c>
      <c r="H15" s="29">
        <f t="shared" si="3"/>
        <v>0.17</v>
      </c>
      <c r="I15" s="40">
        <f t="shared" si="4"/>
        <v>3.04</v>
      </c>
      <c r="J15" s="41">
        <f t="shared" si="5"/>
        <v>9.98</v>
      </c>
    </row>
    <row r="16" spans="1:10" ht="25.5">
      <c r="A16" s="44"/>
      <c r="B16" s="32" t="str">
        <f t="shared" si="0"/>
        <v>хлеб бел.</v>
      </c>
      <c r="C16" s="32" t="str">
        <f t="shared" si="1"/>
        <v>Беленова, Павлова</v>
      </c>
      <c r="D16" s="33" t="s">
        <v>31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2023-05-22T05:26:29Z</dcterms:modified>
</cp:coreProperties>
</file>