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5"/>
  <c r="I5"/>
  <c r="H5"/>
  <c r="G5"/>
  <c r="C5"/>
  <c r="B5"/>
</calcChain>
</file>

<file path=xl/sharedStrings.xml><?xml version="1.0" encoding="utf-8"?>
<sst xmlns="http://schemas.openxmlformats.org/spreadsheetml/2006/main" count="179" uniqueCount="112">
  <si>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</si>
  <si>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</si>
  <si>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</si>
  <si>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</si>
  <si>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</si>
  <si>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</si>
  <si>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</si>
  <si>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</si>
  <si>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</si>
  <si>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</si>
  <si>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</si>
  <si>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</si>
  <si>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</si>
  <si>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</si>
  <si>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</si>
  <si>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</si>
  <si>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</si>
  <si>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</si>
  <si>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</si>
  <si>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</si>
  <si>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</si>
  <si>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</si>
  <si>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</si>
  <si>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</si>
  <si>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</si>
  <si>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97/288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</si>
  <si>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</si>
  <si>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</si>
  <si>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</si>
  <si>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</si>
  <si>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</si>
  <si>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</si>
  <si>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</si>
  <si>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</si>
  <si>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</si>
  <si>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</si>
  <si>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</si>
  <si>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</si>
  <si>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</si>
  <si>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</si>
  <si>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</si>
  <si>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</si>
  <si>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</si>
  <si>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</si>
  <si>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</si>
  <si>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</si>
  <si>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</si>
  <si>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</si>
  <si>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</si>
  <si>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</si>
  <si>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</si>
  <si>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</si>
  <si>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</si>
  <si>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</si>
  <si>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</si>
  <si>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</si>
  <si>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</si>
  <si>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</si>
  <si>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</si>
  <si>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</si>
  <si>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</si>
  <si>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</si>
  <si>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</si>
  <si>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</si>
  <si>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</si>
  <si>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</si>
  <si>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</si>
  <si>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</si>
  <si>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</si>
  <si>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</si>
  <si>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</si>
  <si>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</si>
  <si>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</si>
  <si>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</si>
  <si>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</si>
  <si>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</si>
  <si>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</si>
  <si>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</si>
  <si>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</si>
  <si>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</si>
  <si>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</si>
  <si>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</si>
  <si>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</si>
  <si>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</si>
  <si>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</si>
  <si>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</si>
  <si>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</si>
  <si>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</si>
  <si>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</si>
  <si>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</si>
  <si>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</si>
  <si>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</si>
  <si>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</si>
  <si>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</si>
  <si>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</si>
  <si>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</si>
  <si>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</si>
  <si>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</si>
  <si>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</si>
  <si>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</si>
  <si>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</si>
  <si>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</si>
  <si>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</si>
  <si>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</si>
  <si>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</si>
  <si>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</si>
  <si>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</si>
  <si>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</si>
  <si>
    <t>130/60/30</t>
  </si>
  <si>
    <t>Батон с маслом</t>
  </si>
  <si>
    <t>40//5</t>
  </si>
  <si>
    <t>батон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</si>
</sst>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P16" sqref="P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45121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131</v>
      </c>
      <c r="D5" s="21" t="s">
        <v>17</v>
      </c>
      <c r="E5" s="22">
        <v>180</v>
      </c>
      <c r="F5" s="23">
        <v>15.59</v>
      </c>
      <c r="G5" s="23">
        <f>VLOOKUP(D5, а, 6, 0)</f>
        <v>177.38</v>
      </c>
      <c r="H5" s="23">
        <f>VLOOKUP(D5, а, 7, 0)</f>
        <v>4.13</v>
      </c>
      <c r="I5" s="23">
        <f>VLOOKUP(D5, а, 8, 0)</f>
        <v>6.77</v>
      </c>
      <c r="J5" s="24">
        <f>VLOOKUP(D5, а, 9, 0)</f>
        <v>25</v>
      </c>
    </row>
    <row r="6" spans="1:10">
      <c r="A6" s="25"/>
      <c r="B6" s="26" t="s">
        <v>111</v>
      </c>
      <c r="C6" s="26"/>
      <c r="D6" s="27" t="s">
        <v>109</v>
      </c>
      <c r="E6" s="28" t="s">
        <v>110</v>
      </c>
      <c r="F6" s="29">
        <v>6.26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1.29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соки</v>
      </c>
      <c r="C8" s="32">
        <f>VLOOKUP(D8, а, 2, 0)</f>
        <v>130</v>
      </c>
      <c r="D8" s="33" t="s">
        <v>21</v>
      </c>
      <c r="E8" s="34">
        <v>150</v>
      </c>
      <c r="F8" s="35">
        <v>7.5</v>
      </c>
      <c r="G8" s="35">
        <f>VLOOKUP(D8, а, 6, 0)</f>
        <v>75</v>
      </c>
      <c r="H8" s="35">
        <f>VLOOKUP(D8, а, 7, 0)</f>
        <v>0.2</v>
      </c>
      <c r="I8" s="36" t="str">
        <f>VLOOKUP(D8, а, 8, 0)</f>
        <v>-</v>
      </c>
      <c r="J8" s="37">
        <f>VLOOKUP(D8, а, 9, 0)</f>
        <v>18.2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220</v>
      </c>
      <c r="D9" s="33" t="s">
        <v>23</v>
      </c>
      <c r="E9" s="34">
        <f>VLOOKUP(D9, а, 4, 0)</f>
        <v>150</v>
      </c>
      <c r="F9" s="35">
        <v>19.39</v>
      </c>
      <c r="G9" s="35">
        <f>VLOOKUP(D9, а, 6, 0)</f>
        <v>70.8</v>
      </c>
      <c r="H9" s="35">
        <f>VLOOKUP(D9, а, 7, 0)</f>
        <v>2.1800000000000002</v>
      </c>
      <c r="I9" s="36">
        <f>VLOOKUP(D9, а, 8, 0)</f>
        <v>3.6</v>
      </c>
      <c r="J9" s="37">
        <f>VLOOKUP(D9, а, 9, 0)</f>
        <v>5.0999999999999996</v>
      </c>
    </row>
    <row r="10" spans="1:10">
      <c r="A10" s="38"/>
      <c r="B10" s="26" t="s">
        <v>24</v>
      </c>
      <c r="C10" s="26" t="s">
        <v>25</v>
      </c>
      <c r="D10" s="39" t="s">
        <v>86</v>
      </c>
      <c r="E10" s="28" t="s">
        <v>108</v>
      </c>
      <c r="F10" s="29">
        <v>24.69</v>
      </c>
      <c r="G10" s="29">
        <v>347.44</v>
      </c>
      <c r="H10" s="29">
        <v>14.66</v>
      </c>
      <c r="I10" s="40">
        <v>10.88</v>
      </c>
      <c r="J10" s="41">
        <v>30.98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39" t="s">
        <v>26</v>
      </c>
      <c r="E11" s="28">
        <v>150</v>
      </c>
      <c r="F11" s="29">
        <v>2.13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27</v>
      </c>
      <c r="B12" s="32" t="str">
        <f>VLOOKUP(D12, а, 3, 0)</f>
        <v>хол. напиток</v>
      </c>
      <c r="C12" s="32">
        <f>VLOOKUP(D12, а, 2, 0)</f>
        <v>120</v>
      </c>
      <c r="D12" s="33" t="s">
        <v>28</v>
      </c>
      <c r="E12" s="34">
        <v>150</v>
      </c>
      <c r="F12" s="35">
        <v>12</v>
      </c>
      <c r="G12" s="35">
        <f>VLOOKUP(D12, а, 6, 0)</f>
        <v>103.8</v>
      </c>
      <c r="H12" s="35">
        <f>VLOOKUP(D12, а, 7, 0)</f>
        <v>4.08</v>
      </c>
      <c r="I12" s="36">
        <f>VLOOKUP(D12, а, 8, 0)</f>
        <v>4.8</v>
      </c>
      <c r="J12" s="37">
        <f>VLOOKUP(D12, а, 9, 0)</f>
        <v>10.46</v>
      </c>
    </row>
    <row r="13" spans="1:10">
      <c r="A13" s="31" t="s">
        <v>29</v>
      </c>
      <c r="B13" s="32" t="str">
        <f>VLOOKUP(D13, а, 3, 0)</f>
        <v>выпечка</v>
      </c>
      <c r="C13" s="32">
        <f>VLOOKUP(D13, а, 2, 0)</f>
        <v>503</v>
      </c>
      <c r="D13" s="33" t="s">
        <v>30</v>
      </c>
      <c r="E13" s="34">
        <v>110</v>
      </c>
      <c r="F13" s="35">
        <v>12.65</v>
      </c>
      <c r="G13" s="35">
        <f>VLOOKUP(D13, а, 6, 0)</f>
        <v>279.2</v>
      </c>
      <c r="H13" s="35">
        <f>VLOOKUP(D13, а, 7, 0)</f>
        <v>7.25</v>
      </c>
      <c r="I13" s="36">
        <f>VLOOKUP(D13, а, 8, 0)</f>
        <v>10.15</v>
      </c>
      <c r="J13" s="37">
        <f>VLOOKUP(D13, а, 9, 0)</f>
        <v>40.700000000000003</v>
      </c>
    </row>
    <row r="14" spans="1:10">
      <c r="A14" s="38"/>
      <c r="B14" s="26" t="str">
        <f>VLOOKUP(D14, а, 3, 0)</f>
        <v>гор.напиток</v>
      </c>
      <c r="C14" s="26">
        <f>VLOOKUP(D14, а, 2, 0)</f>
        <v>132</v>
      </c>
      <c r="D14" s="39" t="s">
        <v>31</v>
      </c>
      <c r="E14" s="28">
        <f>VLOOKUP(D14, а, 4, 0)</f>
        <v>150</v>
      </c>
      <c r="F14" s="29">
        <v>1.1499999999999999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2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32</v>
      </c>
      <c r="E15" s="34"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36</v>
      </c>
      <c r="B3" s="2">
        <v>83</v>
      </c>
      <c r="C3" s="2" t="s">
        <v>37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44</v>
      </c>
      <c r="B7" s="2">
        <v>40</v>
      </c>
      <c r="C7" s="2" t="s">
        <v>24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55</v>
      </c>
      <c r="B13" s="2">
        <v>97.158000000000001</v>
      </c>
      <c r="C13" s="2" t="s">
        <v>42</v>
      </c>
      <c r="D13" s="2" t="s">
        <v>56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57</v>
      </c>
      <c r="B14" s="2">
        <v>178</v>
      </c>
      <c r="C14" s="2" t="s">
        <v>24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58</v>
      </c>
      <c r="B15" s="2">
        <v>119</v>
      </c>
      <c r="C15" s="2" t="s">
        <v>42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59</v>
      </c>
      <c r="B16" s="2">
        <v>67</v>
      </c>
      <c r="C16" s="2" t="s">
        <v>42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60</v>
      </c>
      <c r="B17" s="2">
        <v>118</v>
      </c>
      <c r="C17" s="2" t="s">
        <v>42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61</v>
      </c>
      <c r="B18" s="2">
        <v>124</v>
      </c>
      <c r="C18" s="2" t="s">
        <v>42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62</v>
      </c>
      <c r="B19" s="2">
        <v>123</v>
      </c>
      <c r="C19" s="2" t="s">
        <v>42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63</v>
      </c>
      <c r="B20" s="2">
        <v>128</v>
      </c>
      <c r="C20" s="2" t="s">
        <v>42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17</v>
      </c>
      <c r="B21" s="2">
        <v>131</v>
      </c>
      <c r="C21" s="2" t="s">
        <v>42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64</v>
      </c>
      <c r="B22" s="2">
        <v>211</v>
      </c>
      <c r="C22" s="2" t="s">
        <v>54</v>
      </c>
      <c r="D22" s="2">
        <v>150</v>
      </c>
      <c r="E22" s="45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4"/>
    </row>
    <row r="23" spans="1:10">
      <c r="A23" s="1" t="s">
        <v>28</v>
      </c>
      <c r="B23" s="2">
        <v>120</v>
      </c>
      <c r="C23" s="2" t="s">
        <v>66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26</v>
      </c>
      <c r="B24" s="2">
        <v>145</v>
      </c>
      <c r="C24" s="2" t="s">
        <v>66</v>
      </c>
      <c r="D24" s="2">
        <v>100</v>
      </c>
      <c r="E24" s="45">
        <v>0</v>
      </c>
      <c r="F24" s="2">
        <v>53.72</v>
      </c>
      <c r="G24" s="2">
        <v>0.52</v>
      </c>
      <c r="H24" s="2" t="s">
        <v>65</v>
      </c>
      <c r="I24" s="2">
        <v>13.48</v>
      </c>
      <c r="J24" s="44"/>
    </row>
    <row r="25" spans="1:10">
      <c r="A25" s="1" t="s">
        <v>67</v>
      </c>
      <c r="B25" s="2" t="s">
        <v>68</v>
      </c>
      <c r="C25" s="2" t="s">
        <v>42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70</v>
      </c>
      <c r="B27" s="2">
        <v>127</v>
      </c>
      <c r="C27" s="2" t="s">
        <v>66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71</v>
      </c>
      <c r="B28" s="2">
        <v>151</v>
      </c>
      <c r="C28" s="2" t="s">
        <v>54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30</v>
      </c>
      <c r="B29" s="2">
        <v>503</v>
      </c>
      <c r="C29" s="2" t="s">
        <v>37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76</v>
      </c>
      <c r="B33" s="2" t="s">
        <v>77</v>
      </c>
      <c r="C33" s="2" t="s">
        <v>78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79</v>
      </c>
      <c r="B34" s="2" t="s">
        <v>80</v>
      </c>
      <c r="C34" s="2" t="s">
        <v>42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45">
        <v>0</v>
      </c>
      <c r="F38" s="2">
        <v>75</v>
      </c>
      <c r="G38" s="2">
        <v>0.2</v>
      </c>
      <c r="H38" s="2" t="s">
        <v>65</v>
      </c>
      <c r="I38" s="2">
        <v>18.2</v>
      </c>
      <c r="J38" s="44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91</v>
      </c>
      <c r="B42" s="2">
        <v>218</v>
      </c>
      <c r="C42" s="2" t="s">
        <v>75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92</v>
      </c>
      <c r="B43" s="2">
        <v>204</v>
      </c>
      <c r="C43" s="2" t="s">
        <v>75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93</v>
      </c>
      <c r="B44" s="2">
        <v>130</v>
      </c>
      <c r="C44" s="2" t="s">
        <v>94</v>
      </c>
      <c r="D44" s="2">
        <v>100</v>
      </c>
      <c r="E44" s="45">
        <v>0</v>
      </c>
      <c r="F44" s="2">
        <v>75</v>
      </c>
      <c r="G44" s="2">
        <v>0.2</v>
      </c>
      <c r="H44" s="2" t="s">
        <v>65</v>
      </c>
      <c r="I44" s="2">
        <v>18.2</v>
      </c>
      <c r="J44" s="44"/>
    </row>
    <row r="45" spans="1:10">
      <c r="A45" s="1" t="s">
        <v>32</v>
      </c>
      <c r="B45" s="2" t="s">
        <v>95</v>
      </c>
      <c r="C45" s="2" t="s">
        <v>96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95</v>
      </c>
      <c r="C47" s="2" t="s">
        <v>96</v>
      </c>
      <c r="D47" s="2" t="s">
        <v>99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100</v>
      </c>
      <c r="B48" s="2">
        <v>107</v>
      </c>
      <c r="C48" s="2" t="s">
        <v>96</v>
      </c>
      <c r="D48" s="2" t="s">
        <v>101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102</v>
      </c>
      <c r="B49" s="2">
        <v>132</v>
      </c>
      <c r="C49" s="2" t="s">
        <v>54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31</v>
      </c>
      <c r="B50" s="2">
        <v>132</v>
      </c>
      <c r="C50" s="2" t="s">
        <v>54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104</v>
      </c>
      <c r="B52" s="2">
        <v>133</v>
      </c>
      <c r="C52" s="2" t="s">
        <v>54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105</v>
      </c>
      <c r="B53" s="2">
        <v>220</v>
      </c>
      <c r="C53" s="2" t="s">
        <v>75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106</v>
      </c>
      <c r="B54" s="2">
        <v>220</v>
      </c>
      <c r="C54" s="2" t="s">
        <v>75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23</v>
      </c>
      <c r="B55" s="2">
        <v>220</v>
      </c>
      <c r="C55" s="2" t="s">
        <v>75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2023-07-14T04:16:21Z</dcterms:modified>
</cp:coreProperties>
</file>