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E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<sst xmlns="http://schemas.openxmlformats.org/spreadsheetml/2006/main" count="175" uniqueCount="108">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</sst>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 wrapText="1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D13" sqref="D1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2.710937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45002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суп молоч.</v>
      </c>
      <c r="C5" s="20">
        <f t="shared" ref="C5:C15" si="1">VLOOKUP(D5, а, 2, 0)</f>
        <v>194</v>
      </c>
      <c r="D5" s="21" t="s">
        <v>17</v>
      </c>
      <c r="E5" s="22">
        <v>180</v>
      </c>
      <c r="F5" s="23">
        <v>12.54</v>
      </c>
      <c r="G5" s="23">
        <f t="shared" ref="G5:G15" si="2">VLOOKUP(D5, а, 6, 0)</f>
        <v>226.22</v>
      </c>
      <c r="H5" s="23">
        <f t="shared" ref="H5:H15" si="3">VLOOKUP(D5, а, 7, 0)</f>
        <v>6.1</v>
      </c>
      <c r="I5" s="23">
        <f t="shared" ref="I5:I15" si="4">VLOOKUP(D5, а, 8, 0)</f>
        <v>8.91</v>
      </c>
      <c r="J5" s="24">
        <f t="shared" ref="J5:J15" si="5">VLOOKUP(D5, а, 9, 0)</f>
        <v>27.06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1.27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 ht="25.5">
      <c r="A9" s="31" t="s">
        <v>22</v>
      </c>
      <c r="B9" s="32" t="str">
        <f t="shared" si="0"/>
        <v>1 блюдо</v>
      </c>
      <c r="C9" s="32">
        <f t="shared" si="1"/>
        <v>206</v>
      </c>
      <c r="D9" s="33" t="s">
        <v>23</v>
      </c>
      <c r="E9" s="34">
        <f>VLOOKUP(D9, а, 4, 0)</f>
        <v>150</v>
      </c>
      <c r="F9" s="35">
        <v>16.39</v>
      </c>
      <c r="G9" s="35">
        <f t="shared" si="2"/>
        <v>69.06</v>
      </c>
      <c r="H9" s="35">
        <f t="shared" si="3"/>
        <v>1.82</v>
      </c>
      <c r="I9" s="36">
        <f t="shared" si="4"/>
        <v>1.22</v>
      </c>
      <c r="J9" s="37">
        <f t="shared" si="5"/>
        <v>9.9</v>
      </c>
    </row>
    <row r="10" spans="1:10" ht="25.5">
      <c r="A10" s="38"/>
      <c r="B10" s="26" t="str">
        <f t="shared" si="0"/>
        <v>2 блюдо</v>
      </c>
      <c r="C10" s="26" t="str">
        <f t="shared" si="1"/>
        <v>307, 288, 178</v>
      </c>
      <c r="D10" s="27" t="s">
        <v>24</v>
      </c>
      <c r="E10" s="28" t="s">
        <v>25</v>
      </c>
      <c r="F10" s="29">
        <v>33.25</v>
      </c>
      <c r="G10" s="29">
        <f t="shared" si="2"/>
        <v>164.83</v>
      </c>
      <c r="H10" s="29">
        <f t="shared" si="3"/>
        <v>7.81</v>
      </c>
      <c r="I10" s="39">
        <f t="shared" si="4"/>
        <v>7.25</v>
      </c>
      <c r="J10" s="40">
        <f t="shared" si="5"/>
        <v>10.9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27" t="s">
        <v>26</v>
      </c>
      <c r="E11" s="28">
        <f>VLOOKUP(D11, а, 4, 0)</f>
        <v>100</v>
      </c>
      <c r="F11" s="29">
        <v>2.2599999999999998</v>
      </c>
      <c r="G11" s="29">
        <f t="shared" si="2"/>
        <v>53.72</v>
      </c>
      <c r="H11" s="29">
        <f t="shared" si="3"/>
        <v>0.52</v>
      </c>
      <c r="I11" s="39" t="str">
        <f t="shared" si="4"/>
        <v>-</v>
      </c>
      <c r="J11" s="40">
        <f t="shared" si="5"/>
        <v>13.48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127</v>
      </c>
      <c r="D12" s="33" t="s">
        <v>28</v>
      </c>
      <c r="E12" s="34">
        <f>VLOOKUP(D12, а, 4, 0)</f>
        <v>150</v>
      </c>
      <c r="F12" s="35">
        <v>8.25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29</v>
      </c>
      <c r="B13" s="32" t="str">
        <f t="shared" si="0"/>
        <v>выпечка</v>
      </c>
      <c r="C13" s="32">
        <f t="shared" si="1"/>
        <v>88</v>
      </c>
      <c r="D13" s="33" t="s">
        <v>30</v>
      </c>
      <c r="E13" s="34">
        <v>100</v>
      </c>
      <c r="F13" s="35">
        <v>12.33</v>
      </c>
      <c r="G13" s="35">
        <f t="shared" si="2"/>
        <v>287.3</v>
      </c>
      <c r="H13" s="35">
        <f t="shared" si="3"/>
        <v>10.48</v>
      </c>
      <c r="I13" s="36">
        <f t="shared" si="4"/>
        <v>10.9</v>
      </c>
      <c r="J13" s="37">
        <f t="shared" si="5"/>
        <v>33.11</v>
      </c>
    </row>
    <row r="14" spans="1:10">
      <c r="A14" s="41"/>
      <c r="B14" s="26" t="str">
        <f t="shared" si="0"/>
        <v>гор.напиток</v>
      </c>
      <c r="C14" s="26">
        <f t="shared" si="1"/>
        <v>132</v>
      </c>
      <c r="D14" s="27" t="s">
        <v>31</v>
      </c>
      <c r="E14" s="28">
        <f>VLOOKUP(D14, а, 4, 0)</f>
        <v>150</v>
      </c>
      <c r="F14" s="29">
        <v>1.1599999999999999</v>
      </c>
      <c r="G14" s="29">
        <f t="shared" si="2"/>
        <v>36.96</v>
      </c>
      <c r="H14" s="29">
        <f t="shared" si="3"/>
        <v>9</v>
      </c>
      <c r="I14" s="39">
        <f t="shared" si="4"/>
        <v>2.29</v>
      </c>
      <c r="J14" s="40">
        <f t="shared" si="5"/>
        <v>40.700000000000003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f>VLOOKUP(D15, а, 4, 0)</f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36</v>
      </c>
      <c r="B3" s="2">
        <v>83</v>
      </c>
      <c r="C3" s="2" t="s">
        <v>37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30</v>
      </c>
      <c r="B4" s="2">
        <v>88</v>
      </c>
      <c r="C4" s="2" t="s">
        <v>37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17</v>
      </c>
      <c r="B5" s="2">
        <v>194</v>
      </c>
      <c r="C5" s="2" t="s">
        <v>38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47</v>
      </c>
      <c r="B10" s="2">
        <v>95.287999999999997</v>
      </c>
      <c r="C10" s="2" t="s">
        <v>45</v>
      </c>
      <c r="D10" s="2" t="s">
        <v>48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49</v>
      </c>
      <c r="B11" s="2">
        <v>79</v>
      </c>
      <c r="C11" s="2" t="s">
        <v>50</v>
      </c>
      <c r="D11" s="2" t="s">
        <v>51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52</v>
      </c>
      <c r="B12" s="2">
        <v>117</v>
      </c>
      <c r="C12" s="2" t="s">
        <v>53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54</v>
      </c>
      <c r="B13" s="2">
        <v>97.158000000000001</v>
      </c>
      <c r="C13" s="2" t="s">
        <v>40</v>
      </c>
      <c r="D13" s="2" t="s">
        <v>55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56</v>
      </c>
      <c r="B14" s="2">
        <v>178</v>
      </c>
      <c r="C14" s="2" t="s">
        <v>43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57</v>
      </c>
      <c r="B15" s="2">
        <v>119</v>
      </c>
      <c r="C15" s="2" t="s">
        <v>40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58</v>
      </c>
      <c r="B16" s="2">
        <v>67</v>
      </c>
      <c r="C16" s="2" t="s">
        <v>40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59</v>
      </c>
      <c r="B17" s="2">
        <v>118</v>
      </c>
      <c r="C17" s="2" t="s">
        <v>40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60</v>
      </c>
      <c r="B18" s="2">
        <v>124</v>
      </c>
      <c r="C18" s="2" t="s">
        <v>40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61</v>
      </c>
      <c r="B19" s="2">
        <v>123</v>
      </c>
      <c r="C19" s="2" t="s">
        <v>40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62</v>
      </c>
      <c r="B20" s="2">
        <v>128</v>
      </c>
      <c r="C20" s="2" t="s">
        <v>40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63</v>
      </c>
      <c r="B21" s="2">
        <v>131</v>
      </c>
      <c r="C21" s="2" t="s">
        <v>40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64</v>
      </c>
      <c r="B22" s="2">
        <v>211</v>
      </c>
      <c r="C22" s="2" t="s">
        <v>53</v>
      </c>
      <c r="D22" s="2">
        <v>150</v>
      </c>
      <c r="E22" s="45">
        <v>0</v>
      </c>
      <c r="F22" s="2">
        <v>89.25</v>
      </c>
      <c r="G22" s="2" t="s">
        <v>65</v>
      </c>
      <c r="H22" s="2" t="s">
        <v>65</v>
      </c>
      <c r="I22" s="2">
        <v>7.5</v>
      </c>
      <c r="J22" s="44"/>
    </row>
    <row r="23" spans="1:10">
      <c r="A23" s="1" t="s">
        <v>66</v>
      </c>
      <c r="B23" s="2">
        <v>120</v>
      </c>
      <c r="C23" s="2" t="s">
        <v>67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26</v>
      </c>
      <c r="B24" s="2">
        <v>145</v>
      </c>
      <c r="C24" s="2" t="s">
        <v>67</v>
      </c>
      <c r="D24" s="2">
        <v>100</v>
      </c>
      <c r="E24" s="45">
        <v>0</v>
      </c>
      <c r="F24" s="2">
        <v>53.72</v>
      </c>
      <c r="G24" s="2">
        <v>0.52</v>
      </c>
      <c r="H24" s="2" t="s">
        <v>65</v>
      </c>
      <c r="I24" s="2">
        <v>13.48</v>
      </c>
      <c r="J24" s="44"/>
    </row>
    <row r="25" spans="1:10">
      <c r="A25" s="1" t="s">
        <v>24</v>
      </c>
      <c r="B25" s="2" t="s">
        <v>68</v>
      </c>
      <c r="C25" s="2" t="s">
        <v>40</v>
      </c>
      <c r="D25" s="2" t="s">
        <v>69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19</v>
      </c>
      <c r="B26" s="2">
        <v>148</v>
      </c>
      <c r="C26" s="2" t="s">
        <v>53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28</v>
      </c>
      <c r="B27" s="2">
        <v>127</v>
      </c>
      <c r="C27" s="2" t="s">
        <v>67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21</v>
      </c>
      <c r="B28" s="2">
        <v>151</v>
      </c>
      <c r="C28" s="2" t="s">
        <v>53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70</v>
      </c>
      <c r="B29" s="2">
        <v>503</v>
      </c>
      <c r="C29" s="2" t="s">
        <v>37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71</v>
      </c>
      <c r="B30" s="2">
        <v>304</v>
      </c>
      <c r="C30" s="2" t="s">
        <v>40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72</v>
      </c>
      <c r="B31" s="2">
        <v>61</v>
      </c>
      <c r="C31" s="2" t="s">
        <v>50</v>
      </c>
      <c r="D31" s="2" t="s">
        <v>51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75</v>
      </c>
      <c r="B33" s="2" t="s">
        <v>76</v>
      </c>
      <c r="C33" s="2" t="s">
        <v>77</v>
      </c>
      <c r="D33" s="2" t="s">
        <v>69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78</v>
      </c>
      <c r="B34" s="2" t="s">
        <v>79</v>
      </c>
      <c r="C34" s="2" t="s">
        <v>40</v>
      </c>
      <c r="D34" s="2" t="s">
        <v>69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82</v>
      </c>
      <c r="B36" s="2">
        <v>39</v>
      </c>
      <c r="C36" s="2" t="s">
        <v>50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83</v>
      </c>
      <c r="B37" s="2">
        <v>238</v>
      </c>
      <c r="C37" s="2" t="s">
        <v>74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84</v>
      </c>
      <c r="B38" s="2">
        <v>130</v>
      </c>
      <c r="C38" s="2" t="s">
        <v>85</v>
      </c>
      <c r="D38" s="2">
        <v>100</v>
      </c>
      <c r="E38" s="45">
        <v>0</v>
      </c>
      <c r="F38" s="2">
        <v>75</v>
      </c>
      <c r="G38" s="2">
        <v>0.2</v>
      </c>
      <c r="H38" s="2" t="s">
        <v>65</v>
      </c>
      <c r="I38" s="2">
        <v>18.2</v>
      </c>
      <c r="J38" s="44"/>
    </row>
    <row r="39" spans="1:10">
      <c r="A39" s="1" t="s">
        <v>86</v>
      </c>
      <c r="B39" s="2" t="s">
        <v>87</v>
      </c>
      <c r="C39" s="2" t="s">
        <v>40</v>
      </c>
      <c r="D39" s="2" t="s">
        <v>88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89</v>
      </c>
      <c r="B40" s="2">
        <v>123</v>
      </c>
      <c r="C40" s="2" t="s">
        <v>74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23</v>
      </c>
      <c r="B41" s="2">
        <v>206</v>
      </c>
      <c r="C41" s="2" t="s">
        <v>74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90</v>
      </c>
      <c r="B42" s="2">
        <v>218</v>
      </c>
      <c r="C42" s="2" t="s">
        <v>74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91</v>
      </c>
      <c r="B43" s="2">
        <v>204</v>
      </c>
      <c r="C43" s="2" t="s">
        <v>74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5">
        <v>0</v>
      </c>
      <c r="F44" s="2">
        <v>75</v>
      </c>
      <c r="G44" s="2">
        <v>0.2</v>
      </c>
      <c r="H44" s="2" t="s">
        <v>65</v>
      </c>
      <c r="I44" s="2">
        <v>18.2</v>
      </c>
      <c r="J44" s="44"/>
    </row>
    <row r="45" spans="1:10">
      <c r="A45" s="1" t="s">
        <v>32</v>
      </c>
      <c r="B45" s="2" t="s">
        <v>94</v>
      </c>
      <c r="C45" s="2" t="s">
        <v>95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101</v>
      </c>
      <c r="B49" s="2">
        <v>132</v>
      </c>
      <c r="C49" s="2" t="s">
        <v>53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31</v>
      </c>
      <c r="B50" s="2">
        <v>132</v>
      </c>
      <c r="C50" s="2" t="s">
        <v>53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102</v>
      </c>
      <c r="B51" s="2">
        <v>133</v>
      </c>
      <c r="C51" s="2" t="s">
        <v>53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103</v>
      </c>
      <c r="B52" s="2">
        <v>133</v>
      </c>
      <c r="C52" s="2" t="s">
        <v>53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104</v>
      </c>
      <c r="B53" s="2">
        <v>220</v>
      </c>
      <c r="C53" s="2" t="s">
        <v>74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105</v>
      </c>
      <c r="B54" s="2">
        <v>220</v>
      </c>
      <c r="C54" s="2" t="s">
        <v>74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106</v>
      </c>
      <c r="B55" s="2">
        <v>220</v>
      </c>
      <c r="C55" s="2" t="s">
        <v>74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2023-03-16T04:20:50Z</dcterms:modified>
</cp:coreProperties>
</file>