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C13"/>
  <c r="B13"/>
  <c r="I12"/>
  <c r="H12"/>
  <c r="G12"/>
  <c r="F12"/>
  <c r="C12"/>
  <c r="B12"/>
  <c r="H11"/>
  <c r="C11"/>
  <c r="B11"/>
  <c r="B10"/>
  <c r="B9"/>
  <c r="C8"/>
  <c r="B8"/>
  <c r="I7"/>
  <c r="H7"/>
  <c r="G7"/>
  <c r="F7"/>
  <c r="E7"/>
  <c r="C7"/>
  <c r="B7"/>
  <c r="I5"/>
  <c r="H5"/>
  <c r="G5"/>
  <c r="F5"/>
  <c r="E5"/>
  <c r="C5"/>
  <c r="B5"/>
</calcChain>
</file>

<file path=xl/sharedStrings.xml><?xml version="1.0" encoding="utf-8"?>
<sst xmlns="http://schemas.openxmlformats.org/spreadsheetml/2006/main" count="204" uniqueCount="123">
  <si>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</si>
  <si>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</si>
  <si>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</si>
  <si>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</si>
  <si>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</si>
  <si>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</si>
  <si>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</si>
  <si>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</si>
  <si>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</si>
  <si>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</si>
  <si>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</si>
  <si>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</si>
  <si>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</si>
  <si>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</si>
  <si>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</si>
  <si>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</si>
  <si>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</si>
  <si>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</si>
  <si>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</si>
  <si>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</si>
  <si>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</si>
  <si>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</si>
  <si>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</si>
  <si>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</si>
  <si>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</si>
  <si>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</si>
  <si>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</si>
  <si>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</si>
  <si>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</si>
  <si>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</si>
  <si>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</si>
  <si>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</si>
  <si>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</si>
  <si>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</si>
  <si>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</si>
  <si>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</si>
  <si>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</si>
  <si>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</si>
  <si>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</si>
  <si>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</si>
  <si>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</si>
  <si>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</si>
  <si>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</si>
  <si>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</si>
  <si>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</si>
  <si>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</si>
  <si>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</si>
  <si>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</si>
  <si>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</si>
  <si>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</si>
  <si>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</si>
  <si>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</si>
  <si>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</si>
  <si>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</si>
  <si>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</si>
  <si>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</si>
  <si>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</si>
  <si>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</si>
  <si>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</si>
  <si>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</si>
  <si>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</si>
  <si>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</si>
  <si>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</si>
  <si>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</si>
  <si>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</si>
  <si>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</si>
  <si>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</si>
  <si>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</si>
  <si>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</si>
  <si>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</si>
  <si>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</si>
  <si>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</si>
  <si>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</si>
  <si>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</si>
  <si>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</si>
  <si>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</si>
  <si>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</si>
  <si>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</si>
  <si>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</si>
  <si>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</si>
  <si>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</si>
  <si>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</si>
  <si>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</si>
  <si>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</si>
  <si>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</si>
  <si>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</si>
  <si>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</si>
  <si>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</si>
  <si>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</si>
  <si>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</si>
  <si>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</si>
  <si>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</si>
  <si>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</si>
  <si>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</si>
  <si>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</si>
  <si>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</si>
  <si>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</si>
  <si>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</si>
  <si>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</si>
  <si>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</si>
  <si>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</si>
  <si>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</si>
  <si>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</si>
  <si>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</si>
  <si>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</si>
  <si>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</si>
  <si>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</si>
  <si>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</si>
  <si>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</si>
  <si>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</si>
  <si>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</si>
  <si>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</si>
  <si>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</si>
  <si>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</si>
  <si>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</si>
  <si>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</si>
  <si>
    <t>80/150/30</t>
  </si>
  <si>
    <t>Батон с маслом</t>
  </si>
  <si>
    <t>40//5</t>
  </si>
  <si>
    <t>Суп с клёцками на м/б со сметаной</t>
  </si>
  <si>
    <t>2блюдо</t>
  </si>
  <si>
    <t>1блюдо</t>
  </si>
  <si>
    <t>Макароны с мяснысм тефтелями,соус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</si>
</sst>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O22" sqref="O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45154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 ht="25.5">
      <c r="A5" s="18" t="s">
        <v>16</v>
      </c>
      <c r="B5" s="19" t="str">
        <f t="shared" ref="B5:B15" si="0">VLOOKUP(D5, а, 3, 0)</f>
        <v>десерт</v>
      </c>
      <c r="C5" s="19">
        <f t="shared" ref="C5:C15" si="1">VLOOKUP(D5, а, 2, 0)</f>
        <v>79</v>
      </c>
      <c r="D5" s="20" t="s">
        <v>17</v>
      </c>
      <c r="E5" s="21" t="str">
        <f>VLOOKUP(D5, а, 4, 0)</f>
        <v>115/30</v>
      </c>
      <c r="F5" s="22">
        <f t="shared" ref="F5:F15" si="2">VLOOKUP(D5, а, 6, 0)</f>
        <v>201.34</v>
      </c>
      <c r="G5" s="22">
        <f t="shared" ref="G5:G15" si="3">VLOOKUP(D5, а, 7, 0)</f>
        <v>15.17</v>
      </c>
      <c r="H5" s="22">
        <f t="shared" ref="H5:H15" si="4">VLOOKUP(D5, а, 8, 0)</f>
        <v>10.039999999999999</v>
      </c>
      <c r="I5" s="23">
        <f t="shared" ref="I5:I15" si="5">VLOOKUP(D5, а, 9, 0)</f>
        <v>11.02</v>
      </c>
    </row>
    <row r="6" spans="1:9">
      <c r="A6" s="24"/>
      <c r="B6" s="25" t="s">
        <v>52</v>
      </c>
      <c r="C6" s="25"/>
      <c r="D6" s="26" t="s">
        <v>117</v>
      </c>
      <c r="E6" s="27" t="s">
        <v>118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si="2"/>
        <v>130.81</v>
      </c>
      <c r="G7" s="28">
        <f t="shared" si="3"/>
        <v>3.96</v>
      </c>
      <c r="H7" s="28">
        <f t="shared" si="4"/>
        <v>4.5</v>
      </c>
      <c r="I7" s="29">
        <f t="shared" si="5"/>
        <v>19.260000000000002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v>56.82</v>
      </c>
      <c r="G8" s="34">
        <v>0.4</v>
      </c>
      <c r="H8" s="35">
        <v>0.16</v>
      </c>
      <c r="I8" s="36">
        <v>11.79</v>
      </c>
    </row>
    <row r="9" spans="1:9">
      <c r="A9" s="30" t="s">
        <v>22</v>
      </c>
      <c r="B9" s="31" t="e">
        <f t="shared" si="0"/>
        <v>#N/A</v>
      </c>
      <c r="C9" s="31" t="s">
        <v>121</v>
      </c>
      <c r="D9" s="32" t="s">
        <v>119</v>
      </c>
      <c r="E9" s="33">
        <v>180</v>
      </c>
      <c r="F9" s="34">
        <v>125.64</v>
      </c>
      <c r="G9" s="34">
        <v>4.68</v>
      </c>
      <c r="H9" s="35">
        <v>5.04</v>
      </c>
      <c r="I9" s="36">
        <v>13.63</v>
      </c>
    </row>
    <row r="10" spans="1:9">
      <c r="A10" s="37"/>
      <c r="B10" s="25" t="e">
        <f t="shared" si="0"/>
        <v>#N/A</v>
      </c>
      <c r="C10" s="25" t="s">
        <v>120</v>
      </c>
      <c r="D10" s="38" t="s">
        <v>122</v>
      </c>
      <c r="E10" s="27" t="s">
        <v>116</v>
      </c>
      <c r="F10" s="28">
        <v>347.87</v>
      </c>
      <c r="G10" s="28">
        <v>14.75</v>
      </c>
      <c r="H10" s="39">
        <v>14.75</v>
      </c>
      <c r="I10" s="40">
        <v>35.82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200</v>
      </c>
      <c r="F11" s="28">
        <v>96.76</v>
      </c>
      <c r="G11" s="28">
        <v>0.31</v>
      </c>
      <c r="H11" s="39" t="str">
        <f t="shared" si="4"/>
        <v>-</v>
      </c>
      <c r="I11" s="40">
        <v>24.37</v>
      </c>
    </row>
    <row r="12" spans="1:9">
      <c r="A12" s="30" t="s">
        <v>26</v>
      </c>
      <c r="B12" s="31" t="str">
        <f t="shared" si="0"/>
        <v>хол. напиток</v>
      </c>
      <c r="C12" s="31">
        <f t="shared" si="1"/>
        <v>127</v>
      </c>
      <c r="D12" s="32" t="s">
        <v>27</v>
      </c>
      <c r="E12" s="33">
        <v>170</v>
      </c>
      <c r="F12" s="34">
        <f t="shared" si="2"/>
        <v>84</v>
      </c>
      <c r="G12" s="34">
        <f t="shared" si="3"/>
        <v>4.2</v>
      </c>
      <c r="H12" s="35">
        <f t="shared" si="4"/>
        <v>4.8</v>
      </c>
      <c r="I12" s="36">
        <f t="shared" si="5"/>
        <v>6.15</v>
      </c>
    </row>
    <row r="13" spans="1:9">
      <c r="A13" s="30" t="s">
        <v>28</v>
      </c>
      <c r="B13" s="31" t="str">
        <f t="shared" si="0"/>
        <v>2 блюдо</v>
      </c>
      <c r="C13" s="31">
        <f t="shared" si="1"/>
        <v>67</v>
      </c>
      <c r="D13" s="32" t="s">
        <v>29</v>
      </c>
      <c r="E13" s="33">
        <v>200</v>
      </c>
      <c r="F13" s="34">
        <v>216.44</v>
      </c>
      <c r="G13" s="34">
        <v>6.66</v>
      </c>
      <c r="H13" s="35">
        <v>11</v>
      </c>
      <c r="I13" s="36">
        <v>22.64</v>
      </c>
    </row>
    <row r="14" spans="1:9">
      <c r="A14" s="37"/>
      <c r="B14" s="25" t="str">
        <f t="shared" si="0"/>
        <v>гор.напиток</v>
      </c>
      <c r="C14" s="25">
        <f t="shared" si="1"/>
        <v>132</v>
      </c>
      <c r="D14" s="38" t="s">
        <v>30</v>
      </c>
      <c r="E14" s="27">
        <v>200</v>
      </c>
      <c r="F14" s="28">
        <f t="shared" si="2"/>
        <v>36.96</v>
      </c>
      <c r="G14" s="28">
        <f t="shared" si="3"/>
        <v>9</v>
      </c>
      <c r="H14" s="39">
        <f t="shared" si="4"/>
        <v>2.29</v>
      </c>
      <c r="I14" s="40">
        <f t="shared" si="5"/>
        <v>9.75</v>
      </c>
    </row>
    <row r="15" spans="1:9" ht="25.5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32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35</v>
      </c>
      <c r="C3" s="2" t="s">
        <v>36</v>
      </c>
      <c r="D3" s="45" t="s">
        <v>37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4">
        <v>0</v>
      </c>
      <c r="F5" s="2">
        <v>75</v>
      </c>
      <c r="G5" s="2">
        <v>0.2</v>
      </c>
      <c r="H5" s="2" t="s">
        <v>41</v>
      </c>
      <c r="I5" s="2">
        <v>18.2</v>
      </c>
      <c r="J5" s="43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4">
        <v>0</v>
      </c>
      <c r="F8" s="2">
        <v>80.58</v>
      </c>
      <c r="G8" s="2">
        <v>0.78</v>
      </c>
      <c r="H8" s="2" t="s">
        <v>41</v>
      </c>
      <c r="I8" s="2">
        <v>20.22</v>
      </c>
      <c r="J8" s="43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4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3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4">
        <v>0</v>
      </c>
      <c r="F36" s="2">
        <v>53.72</v>
      </c>
      <c r="G36" s="2">
        <v>0.52</v>
      </c>
      <c r="H36" s="2" t="s">
        <v>41</v>
      </c>
      <c r="I36" s="2">
        <v>13.48</v>
      </c>
      <c r="J36" s="43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4">
        <v>0</v>
      </c>
      <c r="F49" s="2">
        <v>75</v>
      </c>
      <c r="G49" s="2">
        <v>0.2</v>
      </c>
      <c r="H49" s="2" t="s">
        <v>41</v>
      </c>
      <c r="I49" s="2">
        <v>18.2</v>
      </c>
      <c r="J49" s="43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4">
        <v>0</v>
      </c>
      <c r="F56" s="2">
        <v>75</v>
      </c>
      <c r="G56" s="2">
        <v>0.2</v>
      </c>
      <c r="H56" s="2" t="s">
        <v>110</v>
      </c>
      <c r="I56" s="2">
        <v>18.2</v>
      </c>
      <c r="J56" s="43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2023-07-28T06:32:43Z</dcterms:modified>
</cp:coreProperties>
</file>