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4"/>
  <c r="H14"/>
  <c r="G14"/>
  <c r="F14"/>
  <c r="E14"/>
  <c r="C14"/>
  <c r="B14"/>
  <c r="I12"/>
  <c r="H12"/>
  <c r="G12"/>
  <c r="F12"/>
  <c r="C12"/>
  <c r="B12"/>
  <c r="I10"/>
  <c r="H10"/>
  <c r="G10"/>
  <c r="F10"/>
  <c r="E10"/>
  <c r="C10"/>
  <c r="B10"/>
  <c r="I8"/>
  <c r="H8"/>
  <c r="G8"/>
  <c r="F8"/>
  <c r="C8"/>
  <c r="B8"/>
  <c r="I5"/>
  <c r="H5"/>
  <c r="G5"/>
  <c r="F5"/>
  <c r="C5"/>
  <c r="B5"/>
</calcChain>
</file>

<file path=xl/sharedStrings.xml><?xml version="1.0" encoding="utf-8"?>
<sst xmlns="http://schemas.openxmlformats.org/spreadsheetml/2006/main" count="183" uniqueCount="118">
  <si>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</si>
  <si>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</si>
  <si>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</si>
  <si>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</si>
  <si>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</si>
  <si>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</si>
  <si>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</si>
  <si>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</si>
  <si>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</si>
  <si>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</si>
  <si>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</si>
  <si>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</si>
  <si>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</si>
  <si>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</si>
  <si>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</si>
  <si>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</si>
  <si>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</si>
  <si>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</si>
  <si>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</si>
  <si>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</si>
  <si>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</si>
  <si>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</si>
  <si>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</si>
  <si>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</si>
  <si>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</si>
  <si>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</si>
  <si>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</si>
  <si>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</si>
  <si>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</si>
  <si>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</si>
  <si>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</si>
  <si>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</si>
  <si>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</si>
  <si>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</si>
  <si>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</si>
  <si>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</si>
  <si>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</si>
  <si>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</si>
  <si>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</si>
  <si>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</si>
  <si>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</si>
  <si>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</si>
  <si>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</si>
  <si>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</si>
  <si>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</si>
  <si>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</si>
  <si>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</si>
  <si>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</si>
  <si>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</si>
  <si>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</si>
  <si>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</si>
  <si>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</si>
  <si>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</si>
  <si>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</si>
  <si>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</si>
  <si>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</si>
  <si>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</si>
  <si>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</si>
  <si>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</si>
  <si>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</si>
  <si>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</si>
  <si>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</si>
  <si>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</si>
  <si>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</si>
  <si>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</si>
  <si>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</si>
  <si>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</si>
  <si>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</si>
  <si>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</si>
  <si>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</si>
  <si>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</si>
  <si>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</si>
  <si>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</si>
  <si>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</si>
  <si>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</si>
  <si>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</si>
  <si>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</si>
  <si>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</si>
  <si>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</si>
  <si>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</si>
  <si>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</si>
  <si>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</si>
  <si>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</si>
  <si>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</si>
  <si>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</si>
  <si>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</si>
  <si>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</si>
  <si>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</si>
  <si>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</si>
  <si>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</si>
  <si>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</si>
  <si>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</si>
  <si>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</si>
  <si>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</si>
  <si>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</si>
  <si>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</si>
  <si>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</si>
  <si>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</si>
  <si>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</si>
  <si>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</si>
  <si>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</si>
  <si>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</si>
  <si>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</si>
  <si>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</si>
  <si>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</si>
  <si>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</si>
  <si>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</si>
  <si>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>40//5</t>
  </si>
  <si>
    <t>Салат из моркови</t>
  </si>
  <si>
    <t xml:space="preserve">                                                                                                                                         </t>
  </si>
  <si>
    <t xml:space="preserve">                       </t>
  </si>
  <si>
    <t>Ватрушка с повидлом</t>
  </si>
  <si>
    <t>Котлета  из филе курицы с карт пюре, соус</t>
  </si>
  <si>
    <t>Кофейный напиток с молоком</t>
  </si>
  <si>
    <t xml:space="preserve">Уплотненный </t>
  </si>
  <si>
    <t xml:space="preserve">      полдник</t>
  </si>
  <si>
    <t>Фрукт свежий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</si>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</sst>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2" fontId="4" fillId="2" borderId="1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>
      <selection activeCell="B24" sqref="B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45184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суп молоч.</v>
      </c>
      <c r="C5" s="19">
        <f t="shared" ref="C5:C16" si="1">VLOOKUP(D5, а, 2, 0)</f>
        <v>194</v>
      </c>
      <c r="D5" s="20" t="s">
        <v>17</v>
      </c>
      <c r="E5" s="21">
        <v>180</v>
      </c>
      <c r="F5" s="22">
        <f t="shared" ref="F5:F16" si="2">VLOOKUP(D5, а, 6, 0)</f>
        <v>226.22</v>
      </c>
      <c r="G5" s="22">
        <f t="shared" ref="G5:G16" si="3">VLOOKUP(D5, а, 7, 0)</f>
        <v>6.1</v>
      </c>
      <c r="H5" s="22">
        <f t="shared" ref="H5:H16" si="4">VLOOKUP(D5, а, 8, 0)</f>
        <v>8.91</v>
      </c>
      <c r="I5" s="23">
        <f t="shared" ref="I5:I16" si="5">VLOOKUP(D5, а, 9, 0)</f>
        <v>27.06</v>
      </c>
    </row>
    <row r="6" spans="1:9">
      <c r="A6" s="24"/>
      <c r="B6" s="25"/>
      <c r="C6" s="25"/>
      <c r="D6" s="26" t="s">
        <v>106</v>
      </c>
      <c r="E6" s="27" t="s">
        <v>107</v>
      </c>
      <c r="F6" s="28">
        <v>187.99</v>
      </c>
      <c r="G6" s="28">
        <v>3.6</v>
      </c>
      <c r="H6" s="28">
        <v>7.81</v>
      </c>
      <c r="I6" s="29">
        <v>25.54</v>
      </c>
    </row>
    <row r="7" spans="1:9" ht="15.75" thickBot="1">
      <c r="A7" s="24"/>
      <c r="B7" s="25" t="s">
        <v>51</v>
      </c>
      <c r="C7" s="25">
        <v>148</v>
      </c>
      <c r="D7" s="26" t="s">
        <v>113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6.5" thickTop="1" thickBot="1">
      <c r="A9" s="30" t="s">
        <v>22</v>
      </c>
      <c r="B9" s="31" t="s">
        <v>79</v>
      </c>
      <c r="C9" s="31"/>
      <c r="D9" s="32" t="s">
        <v>108</v>
      </c>
      <c r="E9" s="33">
        <v>40</v>
      </c>
      <c r="F9" s="34">
        <v>45.39</v>
      </c>
      <c r="G9" s="34">
        <v>0.83</v>
      </c>
      <c r="H9" s="35">
        <v>3.55</v>
      </c>
      <c r="I9" s="36">
        <v>2.46</v>
      </c>
    </row>
    <row r="10" spans="1:9" ht="26.25" thickTop="1">
      <c r="A10" s="30"/>
      <c r="B10" s="31" t="str">
        <f t="shared" si="0"/>
        <v>1 блюдо</v>
      </c>
      <c r="C10" s="31">
        <f t="shared" si="1"/>
        <v>206</v>
      </c>
      <c r="D10" s="32" t="s">
        <v>23</v>
      </c>
      <c r="E10" s="33">
        <f>VLOOKUP(D10, а, 4, 0)</f>
        <v>150</v>
      </c>
      <c r="F10" s="34">
        <f t="shared" si="2"/>
        <v>69.06</v>
      </c>
      <c r="G10" s="34">
        <f t="shared" si="3"/>
        <v>1.82</v>
      </c>
      <c r="H10" s="35">
        <f t="shared" si="4"/>
        <v>1.22</v>
      </c>
      <c r="I10" s="36">
        <f t="shared" si="5"/>
        <v>9.9</v>
      </c>
    </row>
    <row r="11" spans="1:9">
      <c r="A11" s="37"/>
      <c r="B11" s="25" t="s">
        <v>38</v>
      </c>
      <c r="C11" s="25"/>
      <c r="D11" s="26" t="s">
        <v>112</v>
      </c>
      <c r="E11" s="27" t="s">
        <v>25</v>
      </c>
      <c r="F11" s="28">
        <v>210.07</v>
      </c>
      <c r="G11" s="28">
        <v>7.81</v>
      </c>
      <c r="H11" s="38">
        <v>7.25</v>
      </c>
      <c r="I11" s="39">
        <v>10.9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26" t="s">
        <v>26</v>
      </c>
      <c r="E12" s="27">
        <v>150</v>
      </c>
      <c r="F12" s="28">
        <f t="shared" si="2"/>
        <v>53.72</v>
      </c>
      <c r="G12" s="28">
        <f t="shared" si="3"/>
        <v>0.52</v>
      </c>
      <c r="H12" s="38" t="str">
        <f t="shared" si="4"/>
        <v>-</v>
      </c>
      <c r="I12" s="39">
        <f t="shared" si="5"/>
        <v>13.48</v>
      </c>
    </row>
    <row r="13" spans="1:9" ht="15.75" thickTop="1">
      <c r="A13" s="30" t="s">
        <v>114</v>
      </c>
      <c r="B13" s="31" t="s">
        <v>35</v>
      </c>
      <c r="C13" s="31"/>
      <c r="D13" s="32" t="s">
        <v>111</v>
      </c>
      <c r="E13" s="33">
        <v>100</v>
      </c>
      <c r="F13" s="34">
        <v>287.3</v>
      </c>
      <c r="G13" s="34">
        <v>10.48</v>
      </c>
      <c r="H13" s="35">
        <v>10.9</v>
      </c>
      <c r="I13" s="36">
        <v>33.11</v>
      </c>
    </row>
    <row r="14" spans="1:9">
      <c r="A14" s="40" t="s">
        <v>115</v>
      </c>
      <c r="B14" s="25" t="str">
        <f t="shared" si="0"/>
        <v>гор.напиток</v>
      </c>
      <c r="C14" s="25">
        <f t="shared" si="1"/>
        <v>132</v>
      </c>
      <c r="D14" s="26" t="s">
        <v>29</v>
      </c>
      <c r="E14" s="27">
        <f>VLOOKUP(D14, а, 4, 0)</f>
        <v>150</v>
      </c>
      <c r="F14" s="28">
        <f t="shared" si="2"/>
        <v>36.96</v>
      </c>
      <c r="G14" s="28">
        <f t="shared" si="3"/>
        <v>9</v>
      </c>
      <c r="H14" s="38">
        <f t="shared" si="4"/>
        <v>2.29</v>
      </c>
      <c r="I14" s="39">
        <f t="shared" si="5"/>
        <v>40.700000000000003</v>
      </c>
    </row>
    <row r="15" spans="1:9" ht="15.75" thickBot="1">
      <c r="A15" s="40"/>
      <c r="B15" s="19" t="s">
        <v>117</v>
      </c>
      <c r="C15" s="19"/>
      <c r="D15" s="20" t="s">
        <v>116</v>
      </c>
      <c r="E15" s="21">
        <v>100</v>
      </c>
      <c r="F15" s="22">
        <v>75</v>
      </c>
      <c r="G15" s="22">
        <v>0.2</v>
      </c>
      <c r="H15" s="47"/>
      <c r="I15" s="48">
        <v>18.2</v>
      </c>
    </row>
    <row r="16" spans="1:9" ht="26.25" thickTop="1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30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  <row r="18" spans="10:22">
      <c r="V18" s="1" t="s">
        <v>110</v>
      </c>
    </row>
    <row r="27" spans="10:22">
      <c r="J27" s="1" t="s">
        <v>109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32</v>
      </c>
      <c r="B2" s="2">
        <v>78</v>
      </c>
      <c r="C2" s="2" t="s">
        <v>33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34</v>
      </c>
      <c r="B3" s="2">
        <v>83</v>
      </c>
      <c r="C3" s="2" t="s">
        <v>35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28</v>
      </c>
      <c r="B4" s="2">
        <v>88</v>
      </c>
      <c r="C4" s="2" t="s">
        <v>35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17</v>
      </c>
      <c r="B5" s="2">
        <v>194</v>
      </c>
      <c r="C5" s="2" t="s">
        <v>36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37</v>
      </c>
      <c r="B6" s="2">
        <v>40.270000000000003</v>
      </c>
      <c r="C6" s="2" t="s">
        <v>38</v>
      </c>
      <c r="D6" s="2" t="s">
        <v>39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40</v>
      </c>
      <c r="B7" s="2">
        <v>40</v>
      </c>
      <c r="C7" s="2" t="s">
        <v>41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42</v>
      </c>
      <c r="B8" s="2">
        <v>92</v>
      </c>
      <c r="C8" s="2" t="s">
        <v>43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44</v>
      </c>
      <c r="B9" s="2">
        <v>11</v>
      </c>
      <c r="C9" s="2" t="s">
        <v>43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45</v>
      </c>
      <c r="B10" s="2">
        <v>95.287999999999997</v>
      </c>
      <c r="C10" s="2" t="s">
        <v>43</v>
      </c>
      <c r="D10" s="2" t="s">
        <v>46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47</v>
      </c>
      <c r="B11" s="2">
        <v>79</v>
      </c>
      <c r="C11" s="2" t="s">
        <v>48</v>
      </c>
      <c r="D11" s="2" t="s">
        <v>49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50</v>
      </c>
      <c r="B12" s="2">
        <v>117</v>
      </c>
      <c r="C12" s="2" t="s">
        <v>51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52</v>
      </c>
      <c r="B13" s="2">
        <v>97.158000000000001</v>
      </c>
      <c r="C13" s="2" t="s">
        <v>38</v>
      </c>
      <c r="D13" s="2" t="s">
        <v>53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54</v>
      </c>
      <c r="B14" s="2">
        <v>178</v>
      </c>
      <c r="C14" s="2" t="s">
        <v>41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55</v>
      </c>
      <c r="B15" s="2">
        <v>119</v>
      </c>
      <c r="C15" s="2" t="s">
        <v>38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56</v>
      </c>
      <c r="B16" s="2">
        <v>67</v>
      </c>
      <c r="C16" s="2" t="s">
        <v>38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57</v>
      </c>
      <c r="B17" s="2">
        <v>118</v>
      </c>
      <c r="C17" s="2" t="s">
        <v>38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58</v>
      </c>
      <c r="B18" s="2">
        <v>124</v>
      </c>
      <c r="C18" s="2" t="s">
        <v>38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59</v>
      </c>
      <c r="B19" s="2">
        <v>123</v>
      </c>
      <c r="C19" s="2" t="s">
        <v>38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60</v>
      </c>
      <c r="B20" s="2">
        <v>128</v>
      </c>
      <c r="C20" s="2" t="s">
        <v>38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61</v>
      </c>
      <c r="B21" s="2">
        <v>131</v>
      </c>
      <c r="C21" s="2" t="s">
        <v>38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62</v>
      </c>
      <c r="B22" s="2">
        <v>211</v>
      </c>
      <c r="C22" s="2" t="s">
        <v>51</v>
      </c>
      <c r="D22" s="2">
        <v>150</v>
      </c>
      <c r="E22" s="44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3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44">
        <v>0</v>
      </c>
      <c r="F24" s="2">
        <v>53.72</v>
      </c>
      <c r="G24" s="2">
        <v>0.52</v>
      </c>
      <c r="H24" s="2" t="s">
        <v>63</v>
      </c>
      <c r="I24" s="2">
        <v>13.48</v>
      </c>
      <c r="J24" s="43"/>
    </row>
    <row r="25" spans="1:10">
      <c r="A25" s="1" t="s">
        <v>24</v>
      </c>
      <c r="B25" s="2" t="s">
        <v>66</v>
      </c>
      <c r="C25" s="2" t="s">
        <v>38</v>
      </c>
      <c r="D25" s="2" t="s">
        <v>67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51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68</v>
      </c>
      <c r="B29" s="2">
        <v>503</v>
      </c>
      <c r="C29" s="2" t="s">
        <v>35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69</v>
      </c>
      <c r="B30" s="2">
        <v>304</v>
      </c>
      <c r="C30" s="2" t="s">
        <v>38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70</v>
      </c>
      <c r="B31" s="2">
        <v>61</v>
      </c>
      <c r="C31" s="2" t="s">
        <v>48</v>
      </c>
      <c r="D31" s="2" t="s">
        <v>49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71</v>
      </c>
      <c r="B32" s="2">
        <v>193</v>
      </c>
      <c r="C32" s="2" t="s">
        <v>72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73</v>
      </c>
      <c r="B33" s="2" t="s">
        <v>74</v>
      </c>
      <c r="C33" s="2" t="s">
        <v>75</v>
      </c>
      <c r="D33" s="2" t="s">
        <v>67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76</v>
      </c>
      <c r="B34" s="2" t="s">
        <v>77</v>
      </c>
      <c r="C34" s="2" t="s">
        <v>38</v>
      </c>
      <c r="D34" s="2" t="s">
        <v>67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80</v>
      </c>
      <c r="B36" s="2">
        <v>39</v>
      </c>
      <c r="C36" s="2" t="s">
        <v>48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4">
        <v>0</v>
      </c>
      <c r="F38" s="2">
        <v>75</v>
      </c>
      <c r="G38" s="2">
        <v>0.2</v>
      </c>
      <c r="H38" s="2" t="s">
        <v>63</v>
      </c>
      <c r="I38" s="2">
        <v>18.2</v>
      </c>
      <c r="J38" s="43"/>
    </row>
    <row r="39" spans="1:10">
      <c r="A39" s="1" t="s">
        <v>84</v>
      </c>
      <c r="B39" s="2" t="s">
        <v>85</v>
      </c>
      <c r="C39" s="2" t="s">
        <v>38</v>
      </c>
      <c r="D39" s="2" t="s">
        <v>86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23</v>
      </c>
      <c r="B41" s="2">
        <v>206</v>
      </c>
      <c r="C41" s="2" t="s">
        <v>72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88</v>
      </c>
      <c r="B42" s="2">
        <v>218</v>
      </c>
      <c r="C42" s="2" t="s">
        <v>72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89</v>
      </c>
      <c r="B43" s="2">
        <v>204</v>
      </c>
      <c r="C43" s="2" t="s">
        <v>72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44">
        <v>0</v>
      </c>
      <c r="F44" s="2">
        <v>75</v>
      </c>
      <c r="G44" s="2">
        <v>0.2</v>
      </c>
      <c r="H44" s="2" t="s">
        <v>63</v>
      </c>
      <c r="I44" s="2">
        <v>18.2</v>
      </c>
      <c r="J44" s="43"/>
    </row>
    <row r="45" spans="1:10">
      <c r="A45" s="1" t="s">
        <v>30</v>
      </c>
      <c r="B45" s="2" t="s">
        <v>92</v>
      </c>
      <c r="C45" s="2" t="s">
        <v>93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99</v>
      </c>
      <c r="B49" s="2">
        <v>132</v>
      </c>
      <c r="C49" s="2" t="s">
        <v>51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29</v>
      </c>
      <c r="B50" s="2">
        <v>132</v>
      </c>
      <c r="C50" s="2" t="s">
        <v>51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100</v>
      </c>
      <c r="B51" s="2">
        <v>133</v>
      </c>
      <c r="C51" s="2" t="s">
        <v>51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101</v>
      </c>
      <c r="B52" s="2">
        <v>133</v>
      </c>
      <c r="C52" s="2" t="s">
        <v>51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102</v>
      </c>
      <c r="B53" s="2">
        <v>220</v>
      </c>
      <c r="C53" s="2" t="s">
        <v>72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103</v>
      </c>
      <c r="B54" s="2">
        <v>220</v>
      </c>
      <c r="C54" s="2" t="s">
        <v>72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104</v>
      </c>
      <c r="B55" s="2">
        <v>220</v>
      </c>
      <c r="C55" s="2" t="s">
        <v>72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2023-09-14T08:58:39Z</dcterms:modified>
</cp:coreProperties>
</file>