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<sst xmlns="http://schemas.openxmlformats.org/spreadsheetml/2006/main" count="179" uniqueCount="112">
  <si>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</si>
  <si>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</si>
  <si>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</si>
  <si>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</si>
  <si>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</si>
  <si>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</si>
  <si>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</si>
  <si>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</si>
  <si>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</si>
  <si>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</si>
  <si>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</si>
  <si>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</si>
  <si>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</si>
  <si>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</si>
  <si>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</si>
  <si>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</si>
  <si>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</si>
  <si>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</si>
  <si>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</si>
  <si>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</si>
  <si>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</si>
  <si>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</si>
  <si>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</si>
  <si>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</si>
  <si>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</si>
  <si>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</si>
  <si>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</si>
  <si>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</si>
  <si>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</si>
  <si>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</si>
  <si>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</si>
  <si>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</si>
  <si>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</si>
  <si>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</si>
  <si>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</si>
  <si>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</si>
  <si>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</si>
  <si>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</si>
  <si>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</si>
  <si>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</si>
  <si>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</si>
  <si>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</si>
  <si>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</si>
  <si>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</si>
  <si>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</si>
  <si>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</si>
  <si>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</si>
  <si>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</si>
  <si>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</si>
  <si>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</si>
  <si>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</si>
  <si>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</si>
  <si>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</si>
  <si>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</si>
  <si>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</si>
  <si>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</si>
  <si>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</si>
  <si>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</si>
  <si>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</si>
  <si>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</si>
  <si>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</si>
  <si>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</si>
  <si>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</si>
  <si>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</si>
  <si>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</si>
  <si>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</si>
  <si>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</si>
  <si>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</si>
  <si>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</si>
  <si>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</si>
  <si>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</si>
  <si>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</si>
  <si>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</si>
  <si>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</si>
  <si>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</si>
  <si>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</si>
  <si>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</si>
  <si>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</si>
  <si>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</si>
  <si>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</si>
  <si>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</si>
  <si>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</si>
  <si>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</si>
  <si>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</si>
  <si>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</si>
  <si>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</si>
  <si>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</si>
  <si>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</si>
  <si>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</si>
  <si>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</si>
  <si>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</si>
  <si>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</si>
  <si>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</si>
  <si>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</si>
  <si>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</si>
  <si>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</si>
  <si>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</si>
  <si>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</si>
  <si>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</si>
  <si>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</si>
  <si>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</si>
  <si>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</si>
  <si>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</si>
  <si>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</si>
  <si>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</si>
  <si>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</si>
  <si>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</si>
  <si>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</si>
  <si>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</si>
  <si>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</si>
  <si>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</si>
  <si>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14.10..2022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</si>
</sst>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6" sqref="E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 t="s">
        <v>111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128</v>
      </c>
      <c r="D5" s="21" t="s">
        <v>17</v>
      </c>
      <c r="E5" s="22">
        <v>180</v>
      </c>
      <c r="F5" s="23">
        <v>11.7</v>
      </c>
      <c r="G5" s="23">
        <v>224.73</v>
      </c>
      <c r="H5" s="23">
        <v>7.04</v>
      </c>
      <c r="I5" s="23">
        <v>8.0299999999999994</v>
      </c>
      <c r="J5" s="24">
        <v>31.13</v>
      </c>
    </row>
    <row r="6" spans="1:10">
      <c r="A6" s="25"/>
      <c r="B6" s="26" t="str">
        <f>VLOOKUP(D6, а, 3, 0)</f>
        <v>хлеб бел.</v>
      </c>
      <c r="C6" s="26">
        <f>VLOOKUP(D6, а, 2, 0)</f>
        <v>107</v>
      </c>
      <c r="D6" s="27" t="s">
        <v>18</v>
      </c>
      <c r="E6" s="28" t="str">
        <f>VLOOKUP(D6, а, 4, 0)</f>
        <v>30/5/10</v>
      </c>
      <c r="F6" s="29">
        <v>7.42</v>
      </c>
      <c r="G6" s="29">
        <f>VLOOKUP(D6, а, 6, 0)</f>
        <v>171.53</v>
      </c>
      <c r="H6" s="29">
        <f>VLOOKUP(D6, а, 7, 0)</f>
        <v>5.2</v>
      </c>
      <c r="I6" s="29">
        <f>VLOOKUP(D6, а, 8, 0)</f>
        <v>11.13</v>
      </c>
      <c r="J6" s="30">
        <f>VLOOKUP(D6, а, 9, 0)</f>
        <v>12.04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1.42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21</v>
      </c>
      <c r="E8" s="34">
        <v>130</v>
      </c>
      <c r="F8" s="35">
        <v>3.78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">
        <v>23</v>
      </c>
      <c r="C9" s="32">
        <v>45</v>
      </c>
      <c r="D9" s="33" t="s">
        <v>24</v>
      </c>
      <c r="E9" s="34">
        <v>150</v>
      </c>
      <c r="F9" s="35">
        <v>17.190000000000001</v>
      </c>
      <c r="G9" s="35">
        <v>73.790000000000006</v>
      </c>
      <c r="H9" s="35">
        <v>3.6</v>
      </c>
      <c r="I9" s="36">
        <v>0.43</v>
      </c>
      <c r="J9" s="37">
        <v>11.98</v>
      </c>
    </row>
    <row r="10" spans="1:10" ht="25.5">
      <c r="A10" s="38"/>
      <c r="B10" s="26" t="s">
        <v>25</v>
      </c>
      <c r="C10" s="26" t="s">
        <v>26</v>
      </c>
      <c r="D10" s="27" t="s">
        <v>27</v>
      </c>
      <c r="E10" s="39" t="s">
        <v>28</v>
      </c>
      <c r="F10" s="29">
        <v>35.159999999999997</v>
      </c>
      <c r="G10" s="29">
        <v>195.12</v>
      </c>
      <c r="H10" s="29">
        <v>9.35</v>
      </c>
      <c r="I10" s="40">
        <v>7.13</v>
      </c>
      <c r="J10" s="41">
        <v>23.41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2" t="s">
        <v>29</v>
      </c>
      <c r="E11" s="28">
        <v>100</v>
      </c>
      <c r="F11" s="29">
        <v>2.41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30</v>
      </c>
      <c r="B12" s="32" t="str">
        <f>VLOOKUP(D12, а, 3, 0)</f>
        <v>хол. напиток</v>
      </c>
      <c r="C12" s="32">
        <f>VLOOKUP(D12, а, 2, 0)</f>
        <v>127</v>
      </c>
      <c r="D12" s="33" t="s">
        <v>31</v>
      </c>
      <c r="E12" s="34">
        <f>VLOOKUP(D12, а, 4, 0)</f>
        <v>150</v>
      </c>
      <c r="F12" s="35">
        <v>7.65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32</v>
      </c>
      <c r="B13" s="32" t="str">
        <f>VLOOKUP(D13, а, 3, 0)</f>
        <v>выпечка</v>
      </c>
      <c r="C13" s="32">
        <f>VLOOKUP(D13, а, 2, 0)</f>
        <v>88</v>
      </c>
      <c r="D13" s="33" t="s">
        <v>33</v>
      </c>
      <c r="E13" s="34">
        <v>90</v>
      </c>
      <c r="F13" s="35">
        <v>12.16</v>
      </c>
      <c r="G13" s="35">
        <f>VLOOKUP(D13, а, 6, 0)</f>
        <v>287.3</v>
      </c>
      <c r="H13" s="35">
        <f>VLOOKUP(D13, а, 7, 0)</f>
        <v>10.48</v>
      </c>
      <c r="I13" s="36">
        <f>VLOOKUP(D13, а, 8, 0)</f>
        <v>10.9</v>
      </c>
      <c r="J13" s="37">
        <f>VLOOKUP(D13, а, 9, 0)</f>
        <v>33.11</v>
      </c>
    </row>
    <row r="14" spans="1:10">
      <c r="A14" s="43"/>
      <c r="B14" s="26" t="str">
        <f>VLOOKUP(D14, а, 3, 0)</f>
        <v>гор.напиток</v>
      </c>
      <c r="C14" s="26">
        <f>VLOOKUP(D14, а, 2, 0)</f>
        <v>132</v>
      </c>
      <c r="D14" s="42" t="s">
        <v>34</v>
      </c>
      <c r="E14" s="28">
        <f>VLOOKUP(D14, а, 4, 0)</f>
        <v>150</v>
      </c>
      <c r="F14" s="29">
        <v>1.56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4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35</v>
      </c>
      <c r="E15" s="34">
        <v>55</v>
      </c>
      <c r="F15" s="35">
        <v>2.8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39</v>
      </c>
      <c r="B3" s="2">
        <v>83</v>
      </c>
      <c r="C3" s="2" t="s">
        <v>40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7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6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7">
        <v>0</v>
      </c>
      <c r="F24" s="2">
        <v>53.72</v>
      </c>
      <c r="G24" s="2">
        <v>0.52</v>
      </c>
      <c r="H24" s="2" t="s">
        <v>67</v>
      </c>
      <c r="I24" s="2">
        <v>13.48</v>
      </c>
      <c r="J24" s="46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7">
        <v>0</v>
      </c>
      <c r="F38" s="2">
        <v>75</v>
      </c>
      <c r="G38" s="2">
        <v>0.2</v>
      </c>
      <c r="H38" s="2" t="s">
        <v>67</v>
      </c>
      <c r="I38" s="2">
        <v>18.2</v>
      </c>
      <c r="J38" s="46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7">
        <v>0</v>
      </c>
      <c r="F44" s="2">
        <v>75</v>
      </c>
      <c r="G44" s="2">
        <v>0.2</v>
      </c>
      <c r="H44" s="2" t="s">
        <v>67</v>
      </c>
      <c r="I44" s="2">
        <v>18.2</v>
      </c>
      <c r="J44" s="46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2022-10-13T07:07:08Z</dcterms:modified>
</cp:coreProperties>
</file>