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<sst xmlns="http://schemas.openxmlformats.org/spreadsheetml/2006/main" count="200" uniqueCount="116">
  <si>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</si>
  <si>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</si>
  <si>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</si>
  <si>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</si>
  <si>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</si>
  <si>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</si>
  <si>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</si>
  <si>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</si>
  <si>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</si>
  <si>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</si>
  <si>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</si>
  <si>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</si>
  <si>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</si>
  <si>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</si>
  <si>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</si>
  <si>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</si>
  <si>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</si>
  <si>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</si>
  <si>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</si>
  <si>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</si>
  <si>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</si>
  <si>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</si>
  <si>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</si>
  <si>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</si>
  <si>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</si>
  <si>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</si>
  <si>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</si>
  <si>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</si>
  <si>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</si>
  <si>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</si>
  <si>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</si>
  <si>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</si>
  <si>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</si>
  <si>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</si>
  <si>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</si>
  <si>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</si>
  <si>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</si>
  <si>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</si>
  <si>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</si>
  <si>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</si>
  <si>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</si>
  <si>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</si>
  <si>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</si>
  <si>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</si>
  <si>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</si>
  <si>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</si>
  <si>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</si>
  <si>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</si>
  <si>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</si>
  <si>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</si>
  <si>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</si>
  <si>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</si>
  <si>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</si>
  <si>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</si>
  <si>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</si>
  <si>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</si>
  <si>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</si>
  <si>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</si>
  <si>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</si>
  <si>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</si>
  <si>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</si>
  <si>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</si>
  <si>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</si>
  <si>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</si>
  <si>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150/10</t>
  </si>
  <si>
    <t>Вермишель с маслом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</si>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</sst>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L23" sqref="L2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44999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123</v>
      </c>
      <c r="D5" s="21" t="s">
        <v>17</v>
      </c>
      <c r="E5" s="22">
        <v>200</v>
      </c>
      <c r="F5" s="23">
        <v>12.64</v>
      </c>
      <c r="G5" s="23">
        <f t="shared" ref="G5:G15" si="2">VLOOKUP(D5, а, 6, 0)</f>
        <v>185.58</v>
      </c>
      <c r="H5" s="23">
        <f t="shared" ref="H5:H15" si="3">VLOOKUP(D5, а, 7, 0)</f>
        <v>5.57</v>
      </c>
      <c r="I5" s="23">
        <f t="shared" ref="I5:I15" si="4">VLOOKUP(D5, а, 8, 0)</f>
        <v>8.6</v>
      </c>
      <c r="J5" s="24">
        <f t="shared" ref="J5:J15" si="5">VLOOKUP(D5, а, 9, 0)</f>
        <v>21.33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4.83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117</v>
      </c>
      <c r="D7" s="27" t="s">
        <v>19</v>
      </c>
      <c r="E7" s="28">
        <v>180</v>
      </c>
      <c r="F7" s="29">
        <v>10.48</v>
      </c>
      <c r="G7" s="29">
        <f t="shared" si="2"/>
        <v>127.37</v>
      </c>
      <c r="H7" s="29">
        <f t="shared" si="3"/>
        <v>4.6500000000000004</v>
      </c>
      <c r="I7" s="29">
        <f t="shared" si="4"/>
        <v>4.8</v>
      </c>
      <c r="J7" s="30">
        <f t="shared" si="5"/>
        <v>16.77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204</v>
      </c>
      <c r="D9" s="33" t="s">
        <v>23</v>
      </c>
      <c r="E9" s="34">
        <v>180</v>
      </c>
      <c r="F9" s="35">
        <v>29.87</v>
      </c>
      <c r="G9" s="35">
        <f t="shared" si="2"/>
        <v>104.7</v>
      </c>
      <c r="H9" s="35">
        <f t="shared" si="3"/>
        <v>3.9</v>
      </c>
      <c r="I9" s="36">
        <f t="shared" si="4"/>
        <v>4.2</v>
      </c>
      <c r="J9" s="37">
        <f t="shared" si="5"/>
        <v>11.36</v>
      </c>
    </row>
    <row r="10" spans="1:10">
      <c r="A10" s="38"/>
      <c r="B10" s="26" t="str">
        <f t="shared" si="0"/>
        <v>мясное</v>
      </c>
      <c r="C10" s="26">
        <f t="shared" si="1"/>
        <v>92</v>
      </c>
      <c r="D10" s="39" t="s">
        <v>24</v>
      </c>
      <c r="E10" s="28">
        <v>200</v>
      </c>
      <c r="F10" s="29">
        <v>40.98</v>
      </c>
      <c r="G10" s="29">
        <f t="shared" si="2"/>
        <v>213.14</v>
      </c>
      <c r="H10" s="29">
        <f t="shared" si="3"/>
        <v>11.7</v>
      </c>
      <c r="I10" s="40">
        <f t="shared" si="4"/>
        <v>11.71</v>
      </c>
      <c r="J10" s="41">
        <f t="shared" si="5"/>
        <v>14.94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150</v>
      </c>
      <c r="F11" s="29">
        <v>2.3199999999999998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v>180</v>
      </c>
      <c r="F12" s="35">
        <v>3.15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28</v>
      </c>
      <c r="B13" s="32" t="str">
        <f t="shared" si="0"/>
        <v>2 блюдо</v>
      </c>
      <c r="C13" s="32">
        <f t="shared" si="1"/>
        <v>40.270000000000003</v>
      </c>
      <c r="D13" s="33" t="s">
        <v>29</v>
      </c>
      <c r="E13" s="34" t="str">
        <f>VLOOKUP(D13, а, 4, 0)</f>
        <v>150/10</v>
      </c>
      <c r="F13" s="35">
        <v>10.1</v>
      </c>
      <c r="G13" s="35">
        <f t="shared" si="2"/>
        <v>242.58</v>
      </c>
      <c r="H13" s="35">
        <f t="shared" si="3"/>
        <v>8.4499999999999993</v>
      </c>
      <c r="I13" s="36">
        <f t="shared" si="4"/>
        <v>8.83</v>
      </c>
      <c r="J13" s="37">
        <f t="shared" si="5"/>
        <v>31.26</v>
      </c>
    </row>
    <row r="14" spans="1:10">
      <c r="A14" s="38"/>
      <c r="B14" s="26" t="str">
        <f t="shared" si="0"/>
        <v>гор.напиток</v>
      </c>
      <c r="C14" s="26">
        <f t="shared" si="1"/>
        <v>133</v>
      </c>
      <c r="D14" s="39" t="s">
        <v>30</v>
      </c>
      <c r="E14" s="28">
        <v>180</v>
      </c>
      <c r="F14" s="29">
        <v>2.16</v>
      </c>
      <c r="G14" s="29">
        <f t="shared" si="2"/>
        <v>39.43</v>
      </c>
      <c r="H14" s="29">
        <f t="shared" si="3"/>
        <v>0.17</v>
      </c>
      <c r="I14" s="40">
        <f t="shared" si="4"/>
        <v>3.04</v>
      </c>
      <c r="J14" s="41">
        <f t="shared" si="5"/>
        <v>9.98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38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34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52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35</v>
      </c>
      <c r="C12" s="2" t="s">
        <v>53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54</v>
      </c>
      <c r="B13" s="2" t="s">
        <v>35</v>
      </c>
      <c r="C13" s="2" t="s">
        <v>55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56</v>
      </c>
      <c r="B14" s="2">
        <v>78</v>
      </c>
      <c r="C14" s="2" t="s">
        <v>57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58</v>
      </c>
      <c r="B15" s="2">
        <v>83</v>
      </c>
      <c r="C15" s="2" t="s">
        <v>59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60</v>
      </c>
      <c r="B16" s="2">
        <v>88</v>
      </c>
      <c r="C16" s="2" t="s">
        <v>59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61</v>
      </c>
      <c r="B17" s="2">
        <v>88</v>
      </c>
      <c r="C17" s="2" t="s">
        <v>59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29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24</v>
      </c>
      <c r="B21" s="2">
        <v>92</v>
      </c>
      <c r="C21" s="2" t="s">
        <v>66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67</v>
      </c>
      <c r="B22" s="2">
        <v>11</v>
      </c>
      <c r="C22" s="2" t="s">
        <v>66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68</v>
      </c>
      <c r="B23" s="2">
        <v>95.287999999999997</v>
      </c>
      <c r="C23" s="2" t="s">
        <v>66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70</v>
      </c>
      <c r="B24" s="2">
        <v>79</v>
      </c>
      <c r="C24" s="2" t="s">
        <v>71</v>
      </c>
      <c r="D24" s="2" t="s">
        <v>72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19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80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17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27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82</v>
      </c>
      <c r="B37" s="2" t="s">
        <v>83</v>
      </c>
      <c r="C37" s="2" t="s">
        <v>34</v>
      </c>
      <c r="D37" s="2" t="s">
        <v>84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38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85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71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34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71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63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102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103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104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23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31</v>
      </c>
      <c r="B57" s="2" t="s">
        <v>35</v>
      </c>
      <c r="C57" s="2" t="s">
        <v>53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54</v>
      </c>
      <c r="B58" s="2" t="s">
        <v>35</v>
      </c>
      <c r="C58" s="2" t="s">
        <v>55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53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53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52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30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57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2023-03-13T04:15:46Z</dcterms:modified>
</cp:coreProperties>
</file>