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H14" i="1"/>
  <c r="G14"/>
  <c r="C14"/>
  <c r="I15"/>
  <c r="H15"/>
  <c r="G15"/>
  <c r="F15"/>
  <c r="C15"/>
  <c r="B15"/>
  <c r="B14"/>
  <c r="I13"/>
  <c r="H13"/>
  <c r="G13"/>
  <c r="F13"/>
  <c r="E13"/>
  <c r="C13"/>
  <c r="B13"/>
  <c r="C12"/>
  <c r="B12"/>
  <c r="I8"/>
  <c r="H8"/>
  <c r="G8"/>
  <c r="F8"/>
  <c r="C8"/>
  <c r="B8"/>
  <c r="C7"/>
  <c r="B7"/>
  <c r="C5"/>
  <c r="B5"/>
</calcChain>
</file>

<file path=xl/sharedStrings.xml><?xml version="1.0" encoding="utf-8"?>
<sst xmlns="http://schemas.openxmlformats.org/spreadsheetml/2006/main" count="204" uniqueCount="122">
  <si>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</si>
  <si>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</si>
  <si>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</si>
  <si>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</si>
  <si>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</si>
  <si>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</si>
  <si>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</si>
  <si>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</si>
  <si>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</si>
  <si>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</si>
  <si>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</si>
  <si>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</si>
  <si>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</si>
  <si>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</si>
  <si>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</si>
  <si>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</si>
  <si>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</si>
  <si>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</si>
  <si>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</si>
  <si>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</si>
  <si>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</si>
  <si>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</si>
  <si>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</si>
  <si>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</si>
  <si>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</si>
  <si>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</si>
  <si>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Кисель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</si>
  <si>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</si>
  <si>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</si>
  <si>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</si>
  <si>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</si>
  <si>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</si>
  <si>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</si>
  <si>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</si>
  <si>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</si>
  <si>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</si>
  <si>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</si>
  <si>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</si>
  <si>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</si>
  <si>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</si>
  <si>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</si>
  <si>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</si>
  <si>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</si>
  <si>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</si>
  <si>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</si>
  <si>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</si>
  <si>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</si>
  <si>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</si>
  <si>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</si>
  <si>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</si>
  <si>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</si>
  <si>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</si>
  <si>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</si>
  <si>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</si>
  <si>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</si>
  <si>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</si>
  <si>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</si>
  <si>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</si>
  <si>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</si>
  <si>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</si>
  <si>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</si>
  <si>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</si>
  <si>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</si>
  <si>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</si>
  <si>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</si>
  <si>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</si>
  <si>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</si>
  <si>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</si>
  <si>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</si>
  <si>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</si>
  <si>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</si>
  <si>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</si>
  <si>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</si>
  <si>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</si>
  <si>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</si>
  <si>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</si>
  <si>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</si>
  <si>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</si>
  <si>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</si>
  <si>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</si>
  <si>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</si>
  <si>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</si>
  <si>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</si>
  <si>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</si>
  <si>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</si>
  <si>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</si>
  <si>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</si>
  <si>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</si>
  <si>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</si>
  <si>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</si>
  <si>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</si>
  <si>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</si>
  <si>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</si>
  <si>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</si>
  <si>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</si>
  <si>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</si>
  <si>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</si>
  <si>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</si>
  <si>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</si>
  <si>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</si>
  <si>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</si>
  <si>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</si>
  <si>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</si>
  <si>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</si>
  <si>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</si>
  <si>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</si>
  <si>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</si>
  <si>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</si>
  <si>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</si>
  <si>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</si>
  <si>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</si>
  <si>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</si>
  <si>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</si>
  <si>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</si>
  <si>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Батон с маслом</t>
  </si>
  <si>
    <t>хдеб</t>
  </si>
  <si>
    <t>40//5</t>
  </si>
  <si>
    <t>150/80/30/50</t>
  </si>
  <si>
    <t>Пюре картофельное, суфле из печени,соус,помидор</t>
  </si>
  <si>
    <t>Салат из капусты,моркови с раст маслом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</si>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</sst>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0" fontId="4" fillId="2" borderId="17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25" sqref="F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8" style="2" customWidth="1"/>
    <col min="4" max="4" width="48.42578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123</v>
      </c>
      <c r="D5" s="20" t="s">
        <v>17</v>
      </c>
      <c r="E5" s="21">
        <v>200</v>
      </c>
      <c r="F5" s="22">
        <v>240</v>
      </c>
      <c r="G5" s="22">
        <v>7.68</v>
      </c>
      <c r="H5" s="22">
        <v>9.6999999999999993</v>
      </c>
      <c r="I5" s="23">
        <v>32.1</v>
      </c>
    </row>
    <row r="6" spans="1:9">
      <c r="A6" s="24"/>
      <c r="B6" s="25" t="s">
        <v>115</v>
      </c>
      <c r="C6" s="25"/>
      <c r="D6" s="26" t="s">
        <v>114</v>
      </c>
      <c r="E6" s="27" t="s">
        <v>116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117</v>
      </c>
      <c r="D7" s="26" t="s">
        <v>19</v>
      </c>
      <c r="E7" s="27">
        <v>180</v>
      </c>
      <c r="F7" s="28">
        <v>152.84</v>
      </c>
      <c r="G7" s="28">
        <v>5.58</v>
      </c>
      <c r="H7" s="28">
        <v>5.76</v>
      </c>
      <c r="I7" s="29">
        <v>20.12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ref="F8:F15" si="2">VLOOKUP(D8, а, 6, 0)</f>
        <v>37.880000000000003</v>
      </c>
      <c r="G8" s="34">
        <f t="shared" ref="G8:G15" si="3">VLOOKUP(D8, а, 7, 0)</f>
        <v>0.27</v>
      </c>
      <c r="H8" s="35">
        <f t="shared" ref="H8:H15" si="4">VLOOKUP(D8, а, 8, 0)</f>
        <v>0.11</v>
      </c>
      <c r="I8" s="36">
        <f t="shared" ref="I8:I15" si="5">VLOOKUP(D8, а, 9, 0)</f>
        <v>7.86</v>
      </c>
    </row>
    <row r="9" spans="1:9">
      <c r="A9" s="30" t="s">
        <v>22</v>
      </c>
      <c r="B9" s="31" t="s">
        <v>42</v>
      </c>
      <c r="C9" s="31"/>
      <c r="D9" s="47" t="s">
        <v>87</v>
      </c>
      <c r="E9" s="33">
        <v>180</v>
      </c>
      <c r="F9" s="34">
        <v>85.27</v>
      </c>
      <c r="G9" s="34">
        <v>3.04</v>
      </c>
      <c r="H9" s="35">
        <v>1.7</v>
      </c>
      <c r="I9" s="36">
        <v>11.02</v>
      </c>
    </row>
    <row r="10" spans="1:9">
      <c r="A10" s="37"/>
      <c r="B10" s="25" t="s">
        <v>32</v>
      </c>
      <c r="C10" s="25"/>
      <c r="D10" s="38" t="s">
        <v>118</v>
      </c>
      <c r="E10" s="27" t="s">
        <v>117</v>
      </c>
      <c r="F10" s="28">
        <v>273.52999999999997</v>
      </c>
      <c r="G10" s="28">
        <v>12.42</v>
      </c>
      <c r="H10" s="39">
        <v>13.61</v>
      </c>
      <c r="I10" s="40">
        <v>23.79</v>
      </c>
    </row>
    <row r="11" spans="1:9">
      <c r="A11" s="37"/>
      <c r="B11" s="25"/>
      <c r="C11" s="25"/>
      <c r="D11" s="38" t="s">
        <v>119</v>
      </c>
      <c r="E11" s="27">
        <v>50</v>
      </c>
      <c r="F11" s="28">
        <v>45.39</v>
      </c>
      <c r="G11" s="28">
        <v>0.83</v>
      </c>
      <c r="H11" s="39">
        <v>3.55</v>
      </c>
      <c r="I11" s="40">
        <v>2.46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200</v>
      </c>
      <c r="F12" s="28">
        <v>96.76</v>
      </c>
      <c r="G12" s="28">
        <v>0.31</v>
      </c>
      <c r="H12" s="39">
        <v>0.01</v>
      </c>
      <c r="I12" s="40">
        <v>24.37</v>
      </c>
    </row>
    <row r="13" spans="1:9" ht="16.5" thickTop="1" thickBot="1">
      <c r="A13" s="30" t="s">
        <v>120</v>
      </c>
      <c r="B13" s="31" t="str">
        <f t="shared" si="0"/>
        <v>2 блюдо</v>
      </c>
      <c r="C13" s="31">
        <f t="shared" si="1"/>
        <v>40.270000000000003</v>
      </c>
      <c r="D13" s="32" t="s">
        <v>27</v>
      </c>
      <c r="E13" s="33" t="str">
        <f>VLOOKUP(D13, а, 4, 0)</f>
        <v>150/10</v>
      </c>
      <c r="F13" s="34">
        <f t="shared" si="2"/>
        <v>242.58</v>
      </c>
      <c r="G13" s="34">
        <f t="shared" si="3"/>
        <v>8.4499999999999993</v>
      </c>
      <c r="H13" s="35">
        <f t="shared" si="4"/>
        <v>8.83</v>
      </c>
      <c r="I13" s="36">
        <f t="shared" si="5"/>
        <v>31.26</v>
      </c>
    </row>
    <row r="14" spans="1:9" ht="16.5" thickTop="1" thickBot="1">
      <c r="A14" s="37" t="s">
        <v>121</v>
      </c>
      <c r="B14" s="25" t="str">
        <f t="shared" si="0"/>
        <v>гор.напиток</v>
      </c>
      <c r="C14" s="31">
        <f t="shared" ref="C14" si="6">VLOOKUP(D14, а, 2, 0)</f>
        <v>211</v>
      </c>
      <c r="D14" s="32" t="s">
        <v>26</v>
      </c>
      <c r="E14" s="33">
        <v>180</v>
      </c>
      <c r="F14" s="34">
        <v>107.1</v>
      </c>
      <c r="G14" s="34" t="str">
        <f t="shared" ref="G14" si="7">VLOOKUP(D14, а, 7, 0)</f>
        <v>-</v>
      </c>
      <c r="H14" s="35" t="str">
        <f t="shared" ref="H14" si="8">VLOOKUP(D14, а, 8, 0)</f>
        <v>-</v>
      </c>
      <c r="I14" s="36">
        <v>9</v>
      </c>
    </row>
    <row r="15" spans="1:9" ht="39" thickTop="1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55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33</v>
      </c>
      <c r="C3" s="2" t="s">
        <v>34</v>
      </c>
      <c r="D3" s="45" t="s">
        <v>35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36</v>
      </c>
      <c r="B4" s="2">
        <v>148</v>
      </c>
      <c r="C4" s="2" t="s">
        <v>37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38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43</v>
      </c>
      <c r="B7" s="2" t="s">
        <v>44</v>
      </c>
      <c r="C7" s="2" t="s">
        <v>32</v>
      </c>
      <c r="D7" s="2" t="s">
        <v>45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46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47</v>
      </c>
      <c r="B9" s="2">
        <v>120</v>
      </c>
      <c r="C9" s="2" t="s">
        <v>46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48</v>
      </c>
      <c r="B10" s="2">
        <v>503</v>
      </c>
      <c r="C10" s="2" t="s">
        <v>49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50</v>
      </c>
      <c r="B11" s="2">
        <v>132</v>
      </c>
      <c r="C11" s="2" t="s">
        <v>37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33</v>
      </c>
      <c r="C12" s="2" t="s">
        <v>51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52</v>
      </c>
      <c r="B13" s="2" t="s">
        <v>33</v>
      </c>
      <c r="C13" s="2" t="s">
        <v>53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27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24</v>
      </c>
      <c r="B21" s="2">
        <v>92</v>
      </c>
      <c r="C21" s="2" t="s">
        <v>64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65</v>
      </c>
      <c r="B22" s="2">
        <v>11</v>
      </c>
      <c r="C22" s="2" t="s">
        <v>64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66</v>
      </c>
      <c r="B23" s="2">
        <v>95.287999999999997</v>
      </c>
      <c r="C23" s="2" t="s">
        <v>64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68</v>
      </c>
      <c r="B24" s="2">
        <v>79</v>
      </c>
      <c r="C24" s="2" t="s">
        <v>69</v>
      </c>
      <c r="D24" s="2" t="s">
        <v>70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19</v>
      </c>
      <c r="B25" s="2">
        <v>117</v>
      </c>
      <c r="C25" s="2" t="s">
        <v>37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76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77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78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17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26</v>
      </c>
      <c r="B34" s="2">
        <v>211</v>
      </c>
      <c r="C34" s="2" t="s">
        <v>37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47</v>
      </c>
      <c r="B35" s="2">
        <v>120</v>
      </c>
      <c r="C35" s="2" t="s">
        <v>46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46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32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36</v>
      </c>
      <c r="B38" s="2">
        <v>148</v>
      </c>
      <c r="C38" s="2" t="s">
        <v>37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46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37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69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42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32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69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98</v>
      </c>
      <c r="B48" s="2">
        <v>238</v>
      </c>
      <c r="C48" s="2" t="s">
        <v>42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38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99</v>
      </c>
      <c r="B50" s="2">
        <v>123</v>
      </c>
      <c r="C50" s="2" t="s">
        <v>61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42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42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42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23</v>
      </c>
      <c r="B54" s="2">
        <v>204</v>
      </c>
      <c r="C54" s="2" t="s">
        <v>42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103</v>
      </c>
      <c r="B55" s="2" t="s">
        <v>104</v>
      </c>
      <c r="C55" s="2" t="s">
        <v>32</v>
      </c>
      <c r="D55" s="2" t="s">
        <v>105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106</v>
      </c>
      <c r="B56" s="2">
        <v>130</v>
      </c>
      <c r="C56" s="2" t="s">
        <v>107</v>
      </c>
      <c r="D56" s="2">
        <v>100</v>
      </c>
      <c r="E56" s="44">
        <v>0</v>
      </c>
      <c r="F56" s="2">
        <v>75</v>
      </c>
      <c r="G56" s="2">
        <v>0.2</v>
      </c>
      <c r="H56" s="2" t="s">
        <v>108</v>
      </c>
      <c r="I56" s="2">
        <v>18.2</v>
      </c>
      <c r="J56" s="43"/>
    </row>
    <row r="57" spans="1:10">
      <c r="A57" s="1" t="s">
        <v>29</v>
      </c>
      <c r="B57" s="2" t="s">
        <v>33</v>
      </c>
      <c r="C57" s="2" t="s">
        <v>51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52</v>
      </c>
      <c r="B58" s="2" t="s">
        <v>33</v>
      </c>
      <c r="C58" s="2" t="s">
        <v>53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33</v>
      </c>
      <c r="C59" s="2" t="s">
        <v>51</v>
      </c>
      <c r="D59" s="2" t="s">
        <v>35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109</v>
      </c>
      <c r="B60" s="2">
        <v>107</v>
      </c>
      <c r="C60" s="2" t="s">
        <v>51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37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50</v>
      </c>
      <c r="B62" s="2">
        <v>132</v>
      </c>
      <c r="C62" s="2" t="s">
        <v>37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28</v>
      </c>
      <c r="B63" s="2">
        <v>133</v>
      </c>
      <c r="C63" s="2" t="s">
        <v>37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112</v>
      </c>
      <c r="B64" s="2">
        <v>220</v>
      </c>
      <c r="C64" s="2" t="s">
        <v>42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55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2023-09-11T05:13:32Z</dcterms:modified>
</cp:coreProperties>
</file>