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F14"/>
  <c r="E14"/>
  <c r="C14"/>
  <c r="I15"/>
  <c r="H15"/>
  <c r="G15"/>
  <c r="F15"/>
  <c r="C15"/>
  <c r="B15"/>
  <c r="B14"/>
  <c r="I13"/>
  <c r="H13"/>
  <c r="G13"/>
  <c r="F13"/>
  <c r="C13"/>
  <c r="B13"/>
  <c r="I12"/>
  <c r="H12"/>
  <c r="G12"/>
  <c r="C12"/>
  <c r="B12"/>
  <c r="I8"/>
  <c r="H8"/>
  <c r="G8"/>
  <c r="F8"/>
  <c r="C8"/>
  <c r="B8"/>
  <c r="I7"/>
  <c r="H7"/>
  <c r="G7"/>
  <c r="F7"/>
  <c r="E7"/>
  <c r="B7"/>
  <c r="I5"/>
  <c r="H5"/>
  <c r="G5"/>
  <c r="F5"/>
  <c r="C5"/>
  <c r="B5"/>
</calcChain>
</file>

<file path=xl/sharedStrings.xml><?xml version="1.0" encoding="utf-8"?>
<sst xmlns="http://schemas.openxmlformats.org/spreadsheetml/2006/main" count="179" uniqueCount="115">
  <si>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</si>
  <si>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</si>
  <si>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</si>
  <si>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</si>
  <si>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</si>
  <si>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</si>
  <si>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</si>
  <si>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</si>
  <si>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</si>
  <si>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</si>
  <si>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</si>
  <si>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</si>
  <si>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</si>
  <si>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</si>
  <si>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</si>
  <si>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</si>
  <si>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</si>
  <si>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</si>
  <si>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</si>
  <si>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</si>
  <si>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</si>
  <si>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</si>
  <si>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</si>
  <si>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</si>
  <si>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</si>
  <si>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</si>
  <si>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Кисель</t>
  </si>
  <si>
    <t>Вермишель отварная с маслом, сыром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</si>
  <si>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</si>
  <si>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</si>
  <si>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</si>
  <si>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</si>
  <si>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</si>
  <si>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</si>
  <si>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</si>
  <si>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</si>
  <si>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</si>
  <si>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</si>
  <si>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</si>
  <si>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</si>
  <si>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</si>
  <si>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</si>
  <si>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</si>
  <si>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</si>
  <si>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</si>
  <si>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</si>
  <si>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</si>
  <si>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</si>
  <si>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</si>
  <si>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</si>
  <si>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</si>
  <si>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</si>
  <si>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</si>
  <si>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</si>
  <si>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</si>
  <si>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</si>
  <si>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</si>
  <si>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</si>
  <si>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</si>
  <si>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</si>
  <si>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</si>
  <si>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</si>
  <si>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</si>
  <si>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</si>
  <si>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</si>
  <si>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</si>
  <si>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</si>
  <si>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</si>
  <si>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</si>
  <si>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</si>
  <si>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</si>
  <si>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</si>
  <si>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</si>
  <si>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</si>
  <si>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</si>
  <si>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</si>
  <si>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</si>
  <si>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</si>
  <si>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</si>
  <si>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</si>
  <si>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</si>
  <si>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</si>
  <si>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</si>
  <si>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</si>
  <si>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</si>
  <si>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</si>
  <si>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</si>
  <si>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</si>
  <si>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</si>
  <si>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</si>
  <si>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</si>
  <si>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</si>
  <si>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</si>
  <si>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</si>
  <si>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</si>
  <si>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</si>
  <si>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</si>
  <si>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</si>
  <si>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</si>
  <si>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</si>
  <si>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</si>
  <si>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</si>
  <si>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</si>
  <si>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</si>
  <si>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</si>
  <si>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130  /  7</t>
  </si>
  <si>
    <t>Батон с маслом</t>
  </si>
  <si>
    <t>хдеб</t>
  </si>
  <si>
    <t>40//5</t>
  </si>
  <si>
    <t>70//130/30/40</t>
  </si>
  <si>
    <t>Уплоьненный</t>
  </si>
  <si>
    <t xml:space="preserve">        завтрак</t>
  </si>
  <si>
    <t>Рассольник на кур бульоне со сметаной</t>
  </si>
  <si>
    <t>Пюре картофельное,суфле из печени</t>
  </si>
  <si>
    <t>Салат из капусты,моркови с раст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</si>
</sst>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J24" sqref="J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5.855468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45181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123</v>
      </c>
      <c r="D5" s="20" t="s">
        <v>17</v>
      </c>
      <c r="E5" s="21">
        <v>180</v>
      </c>
      <c r="F5" s="22">
        <f t="shared" ref="F5:F15" si="2">VLOOKUP(D5, а, 6, 0)</f>
        <v>185.58</v>
      </c>
      <c r="G5" s="22">
        <f t="shared" ref="G5:G15" si="3">VLOOKUP(D5, а, 7, 0)</f>
        <v>5.57</v>
      </c>
      <c r="H5" s="22">
        <f t="shared" ref="H5:H15" si="4">VLOOKUP(D5, а, 8, 0)</f>
        <v>8.6</v>
      </c>
      <c r="I5" s="23">
        <f t="shared" ref="I5:I15" si="5">VLOOKUP(D5, а, 9, 0)</f>
        <v>21.33</v>
      </c>
    </row>
    <row r="6" spans="1:9">
      <c r="A6" s="24"/>
      <c r="B6" s="25" t="s">
        <v>107</v>
      </c>
      <c r="C6" s="25"/>
      <c r="D6" s="26" t="s">
        <v>106</v>
      </c>
      <c r="E6" s="27" t="s">
        <v>108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/>
      <c r="D7" s="26" t="s">
        <v>19</v>
      </c>
      <c r="E7" s="27">
        <f>VLOOKUP(D7, а, 4, 0)</f>
        <v>150</v>
      </c>
      <c r="F7" s="28">
        <f t="shared" si="2"/>
        <v>127.37</v>
      </c>
      <c r="G7" s="28">
        <f t="shared" si="3"/>
        <v>4.6500000000000004</v>
      </c>
      <c r="H7" s="28">
        <f t="shared" si="4"/>
        <v>4.8</v>
      </c>
      <c r="I7" s="29">
        <f t="shared" si="5"/>
        <v>16.77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5.75" thickTop="1">
      <c r="A9" s="30" t="s">
        <v>22</v>
      </c>
      <c r="B9" s="31" t="s">
        <v>71</v>
      </c>
      <c r="C9" s="31"/>
      <c r="D9" s="32" t="s">
        <v>112</v>
      </c>
      <c r="E9" s="33">
        <v>150</v>
      </c>
      <c r="F9" s="34">
        <v>85.27</v>
      </c>
      <c r="G9" s="34">
        <v>3.04</v>
      </c>
      <c r="H9" s="35">
        <v>1.7</v>
      </c>
      <c r="I9" s="36">
        <v>11.03</v>
      </c>
    </row>
    <row r="10" spans="1:9">
      <c r="A10" s="37"/>
      <c r="B10" s="25" t="s">
        <v>38</v>
      </c>
      <c r="C10" s="25"/>
      <c r="D10" s="38" t="s">
        <v>113</v>
      </c>
      <c r="E10" s="27" t="s">
        <v>109</v>
      </c>
      <c r="F10" s="28">
        <v>194.99</v>
      </c>
      <c r="G10" s="28">
        <v>8.5</v>
      </c>
      <c r="H10" s="39">
        <v>8.69</v>
      </c>
      <c r="I10" s="40">
        <v>15.52</v>
      </c>
    </row>
    <row r="11" spans="1:9">
      <c r="A11" s="37"/>
      <c r="B11" s="25"/>
      <c r="C11" s="25"/>
      <c r="D11" s="38" t="s">
        <v>114</v>
      </c>
      <c r="E11" s="27">
        <v>40</v>
      </c>
      <c r="F11" s="28">
        <v>41.6</v>
      </c>
      <c r="G11" s="28">
        <v>0.78</v>
      </c>
      <c r="H11" s="39">
        <v>3.02</v>
      </c>
      <c r="I11" s="40">
        <v>2.17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150</v>
      </c>
      <c r="F12" s="28">
        <v>80.58</v>
      </c>
      <c r="G12" s="28">
        <f t="shared" si="3"/>
        <v>0.52</v>
      </c>
      <c r="H12" s="39" t="str">
        <f t="shared" si="4"/>
        <v>-</v>
      </c>
      <c r="I12" s="40">
        <f t="shared" si="5"/>
        <v>13.48</v>
      </c>
    </row>
    <row r="13" spans="1:9" ht="16.5" thickTop="1" thickBot="1">
      <c r="A13" s="41" t="s">
        <v>110</v>
      </c>
      <c r="B13" s="31" t="str">
        <f t="shared" si="0"/>
        <v>2 блюдо</v>
      </c>
      <c r="C13" s="31">
        <f t="shared" si="1"/>
        <v>40.270000000000003</v>
      </c>
      <c r="D13" s="32" t="s">
        <v>27</v>
      </c>
      <c r="E13" s="33" t="s">
        <v>105</v>
      </c>
      <c r="F13" s="34">
        <f t="shared" si="2"/>
        <v>242.58</v>
      </c>
      <c r="G13" s="34">
        <f t="shared" si="3"/>
        <v>8.4499999999999993</v>
      </c>
      <c r="H13" s="35">
        <f t="shared" si="4"/>
        <v>8.83</v>
      </c>
      <c r="I13" s="36">
        <f t="shared" si="5"/>
        <v>31.26</v>
      </c>
    </row>
    <row r="14" spans="1:9" ht="16.5" thickTop="1" thickBot="1">
      <c r="A14" s="42" t="s">
        <v>111</v>
      </c>
      <c r="B14" s="25" t="str">
        <f t="shared" si="0"/>
        <v>гор.напиток</v>
      </c>
      <c r="C14" s="31">
        <f t="shared" ref="C14" si="6">VLOOKUP(D14, а, 2, 0)</f>
        <v>211</v>
      </c>
      <c r="D14" s="32" t="s">
        <v>26</v>
      </c>
      <c r="E14" s="33">
        <f>VLOOKUP(D14, а, 4, 0)</f>
        <v>150</v>
      </c>
      <c r="F14" s="34">
        <f t="shared" ref="F14" si="7">VLOOKUP(D14, а, 6, 0)</f>
        <v>89.25</v>
      </c>
      <c r="G14" s="34" t="str">
        <f t="shared" ref="G14" si="8">VLOOKUP(D14, а, 7, 0)</f>
        <v>-</v>
      </c>
      <c r="H14" s="35" t="str">
        <f t="shared" ref="H14" si="9">VLOOKUP(D14, а, 8, 0)</f>
        <v>-</v>
      </c>
      <c r="I14" s="36">
        <f t="shared" ref="I14" si="10">VLOOKUP(D14, а, 9, 0)</f>
        <v>7.5</v>
      </c>
    </row>
    <row r="15" spans="1:9" ht="26.25" thickTop="1">
      <c r="A15" s="43"/>
      <c r="B15" s="31" t="str">
        <f t="shared" si="0"/>
        <v>хлеб бел.</v>
      </c>
      <c r="C15" s="31" t="str">
        <f t="shared" si="1"/>
        <v>Беленова, Павлова</v>
      </c>
      <c r="D15" s="32" t="s">
        <v>29</v>
      </c>
      <c r="E15" s="33">
        <v>50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30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31</v>
      </c>
      <c r="B2" s="2">
        <v>78</v>
      </c>
      <c r="C2" s="2" t="s">
        <v>32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33</v>
      </c>
      <c r="B3" s="2">
        <v>83</v>
      </c>
      <c r="C3" s="2" t="s">
        <v>34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35</v>
      </c>
      <c r="B4" s="2">
        <v>88</v>
      </c>
      <c r="C4" s="2" t="s">
        <v>34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36</v>
      </c>
      <c r="B5" s="2">
        <v>194</v>
      </c>
      <c r="C5" s="2" t="s">
        <v>37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27</v>
      </c>
      <c r="B6" s="2">
        <v>40.270000000000003</v>
      </c>
      <c r="C6" s="2" t="s">
        <v>38</v>
      </c>
      <c r="D6" s="2" t="s">
        <v>39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40</v>
      </c>
      <c r="B7" s="2">
        <v>40</v>
      </c>
      <c r="C7" s="2" t="s">
        <v>41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24</v>
      </c>
      <c r="B8" s="2">
        <v>92</v>
      </c>
      <c r="C8" s="2" t="s">
        <v>42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43</v>
      </c>
      <c r="B9" s="2">
        <v>11</v>
      </c>
      <c r="C9" s="2" t="s">
        <v>42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44</v>
      </c>
      <c r="B10" s="2">
        <v>95.287999999999997</v>
      </c>
      <c r="C10" s="2" t="s">
        <v>42</v>
      </c>
      <c r="D10" s="2" t="s">
        <v>45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46</v>
      </c>
      <c r="B11" s="2">
        <v>79</v>
      </c>
      <c r="C11" s="2" t="s">
        <v>47</v>
      </c>
      <c r="D11" s="2" t="s">
        <v>48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19</v>
      </c>
      <c r="B12" s="2">
        <v>117</v>
      </c>
      <c r="C12" s="2" t="s">
        <v>49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50</v>
      </c>
      <c r="B13" s="2">
        <v>97.158000000000001</v>
      </c>
      <c r="C13" s="2" t="s">
        <v>38</v>
      </c>
      <c r="D13" s="2" t="s">
        <v>51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52</v>
      </c>
      <c r="B14" s="2">
        <v>178</v>
      </c>
      <c r="C14" s="2" t="s">
        <v>41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53</v>
      </c>
      <c r="B15" s="2">
        <v>119</v>
      </c>
      <c r="C15" s="2" t="s">
        <v>38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54</v>
      </c>
      <c r="B16" s="2">
        <v>67</v>
      </c>
      <c r="C16" s="2" t="s">
        <v>38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55</v>
      </c>
      <c r="B17" s="2">
        <v>118</v>
      </c>
      <c r="C17" s="2" t="s">
        <v>38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56</v>
      </c>
      <c r="B18" s="2">
        <v>124</v>
      </c>
      <c r="C18" s="2" t="s">
        <v>38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17</v>
      </c>
      <c r="B19" s="2">
        <v>123</v>
      </c>
      <c r="C19" s="2" t="s">
        <v>38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57</v>
      </c>
      <c r="B20" s="2">
        <v>128</v>
      </c>
      <c r="C20" s="2" t="s">
        <v>38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58</v>
      </c>
      <c r="B21" s="2">
        <v>131</v>
      </c>
      <c r="C21" s="2" t="s">
        <v>38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26</v>
      </c>
      <c r="B22" s="2">
        <v>211</v>
      </c>
      <c r="C22" s="2" t="s">
        <v>49</v>
      </c>
      <c r="D22" s="2">
        <v>150</v>
      </c>
      <c r="E22" s="46">
        <v>0</v>
      </c>
      <c r="F22" s="2">
        <v>89.25</v>
      </c>
      <c r="G22" s="2" t="s">
        <v>59</v>
      </c>
      <c r="H22" s="2" t="s">
        <v>59</v>
      </c>
      <c r="I22" s="2">
        <v>7.5</v>
      </c>
      <c r="J22" s="45"/>
    </row>
    <row r="23" spans="1:10">
      <c r="A23" s="1" t="s">
        <v>60</v>
      </c>
      <c r="B23" s="2">
        <v>120</v>
      </c>
      <c r="C23" s="2" t="s">
        <v>61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61</v>
      </c>
      <c r="D24" s="2">
        <v>100</v>
      </c>
      <c r="E24" s="46">
        <v>0</v>
      </c>
      <c r="F24" s="2">
        <v>53.72</v>
      </c>
      <c r="G24" s="2">
        <v>0.52</v>
      </c>
      <c r="H24" s="2" t="s">
        <v>59</v>
      </c>
      <c r="I24" s="2">
        <v>13.48</v>
      </c>
      <c r="J24" s="45"/>
    </row>
    <row r="25" spans="1:10">
      <c r="A25" s="1" t="s">
        <v>62</v>
      </c>
      <c r="B25" s="2" t="s">
        <v>63</v>
      </c>
      <c r="C25" s="2" t="s">
        <v>38</v>
      </c>
      <c r="D25" s="2" t="s">
        <v>64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65</v>
      </c>
      <c r="B26" s="2">
        <v>148</v>
      </c>
      <c r="C26" s="2" t="s">
        <v>49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66</v>
      </c>
      <c r="B27" s="2">
        <v>127</v>
      </c>
      <c r="C27" s="2" t="s">
        <v>61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49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67</v>
      </c>
      <c r="B29" s="2">
        <v>503</v>
      </c>
      <c r="C29" s="2" t="s">
        <v>34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68</v>
      </c>
      <c r="B30" s="2">
        <v>304</v>
      </c>
      <c r="C30" s="2" t="s">
        <v>38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69</v>
      </c>
      <c r="B31" s="2">
        <v>61</v>
      </c>
      <c r="C31" s="2" t="s">
        <v>47</v>
      </c>
      <c r="D31" s="2" t="s">
        <v>48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70</v>
      </c>
      <c r="B32" s="2">
        <v>193</v>
      </c>
      <c r="C32" s="2" t="s">
        <v>71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72</v>
      </c>
      <c r="B33" s="2" t="s">
        <v>73</v>
      </c>
      <c r="C33" s="2" t="s">
        <v>74</v>
      </c>
      <c r="D33" s="2" t="s">
        <v>64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75</v>
      </c>
      <c r="B34" s="2" t="s">
        <v>76</v>
      </c>
      <c r="C34" s="2" t="s">
        <v>38</v>
      </c>
      <c r="D34" s="2" t="s">
        <v>64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77</v>
      </c>
      <c r="B35" s="2">
        <v>11</v>
      </c>
      <c r="C35" s="2" t="s">
        <v>78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79</v>
      </c>
      <c r="B36" s="2">
        <v>39</v>
      </c>
      <c r="C36" s="2" t="s">
        <v>47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80</v>
      </c>
      <c r="B37" s="2">
        <v>238</v>
      </c>
      <c r="C37" s="2" t="s">
        <v>71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81</v>
      </c>
      <c r="B38" s="2">
        <v>130</v>
      </c>
      <c r="C38" s="2" t="s">
        <v>82</v>
      </c>
      <c r="D38" s="2">
        <v>100</v>
      </c>
      <c r="E38" s="46">
        <v>0</v>
      </c>
      <c r="F38" s="2">
        <v>75</v>
      </c>
      <c r="G38" s="2">
        <v>0.2</v>
      </c>
      <c r="H38" s="2" t="s">
        <v>59</v>
      </c>
      <c r="I38" s="2">
        <v>18.2</v>
      </c>
      <c r="J38" s="45"/>
    </row>
    <row r="39" spans="1:10">
      <c r="A39" s="1" t="s">
        <v>83</v>
      </c>
      <c r="B39" s="2" t="s">
        <v>84</v>
      </c>
      <c r="C39" s="2" t="s">
        <v>38</v>
      </c>
      <c r="D39" s="2" t="s">
        <v>85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86</v>
      </c>
      <c r="B40" s="2">
        <v>123</v>
      </c>
      <c r="C40" s="2" t="s">
        <v>71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87</v>
      </c>
      <c r="B41" s="2">
        <v>206</v>
      </c>
      <c r="C41" s="2" t="s">
        <v>71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88</v>
      </c>
      <c r="B42" s="2">
        <v>218</v>
      </c>
      <c r="C42" s="2" t="s">
        <v>71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23</v>
      </c>
      <c r="B43" s="2">
        <v>204</v>
      </c>
      <c r="C43" s="2" t="s">
        <v>71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89</v>
      </c>
      <c r="B44" s="2">
        <v>130</v>
      </c>
      <c r="C44" s="2" t="s">
        <v>90</v>
      </c>
      <c r="D44" s="2">
        <v>100</v>
      </c>
      <c r="E44" s="46">
        <v>0</v>
      </c>
      <c r="F44" s="2">
        <v>75</v>
      </c>
      <c r="G44" s="2">
        <v>0.2</v>
      </c>
      <c r="H44" s="2" t="s">
        <v>59</v>
      </c>
      <c r="I44" s="2">
        <v>18.2</v>
      </c>
      <c r="J44" s="45"/>
    </row>
    <row r="45" spans="1:10">
      <c r="A45" s="1" t="s">
        <v>29</v>
      </c>
      <c r="B45" s="2" t="s">
        <v>91</v>
      </c>
      <c r="C45" s="2" t="s">
        <v>92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93</v>
      </c>
      <c r="B46" s="2" t="s">
        <v>91</v>
      </c>
      <c r="C46" s="2" t="s">
        <v>94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18</v>
      </c>
      <c r="B47" s="2" t="s">
        <v>91</v>
      </c>
      <c r="C47" s="2" t="s">
        <v>92</v>
      </c>
      <c r="D47" s="2" t="s">
        <v>95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96</v>
      </c>
      <c r="B48" s="2">
        <v>107</v>
      </c>
      <c r="C48" s="2" t="s">
        <v>92</v>
      </c>
      <c r="D48" s="2" t="s">
        <v>97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98</v>
      </c>
      <c r="B49" s="2">
        <v>132</v>
      </c>
      <c r="C49" s="2" t="s">
        <v>49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99</v>
      </c>
      <c r="B50" s="2">
        <v>132</v>
      </c>
      <c r="C50" s="2" t="s">
        <v>49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28</v>
      </c>
      <c r="B51" s="2">
        <v>133</v>
      </c>
      <c r="C51" s="2" t="s">
        <v>49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100</v>
      </c>
      <c r="B52" s="2">
        <v>133</v>
      </c>
      <c r="C52" s="2" t="s">
        <v>49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101</v>
      </c>
      <c r="B53" s="2">
        <v>220</v>
      </c>
      <c r="C53" s="2" t="s">
        <v>71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102</v>
      </c>
      <c r="B54" s="2">
        <v>220</v>
      </c>
      <c r="C54" s="2" t="s">
        <v>71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103</v>
      </c>
      <c r="B55" s="2">
        <v>220</v>
      </c>
      <c r="C55" s="2" t="s">
        <v>71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104</v>
      </c>
      <c r="B56" s="2">
        <v>78</v>
      </c>
      <c r="C56" s="2" t="s">
        <v>32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2023-09-11T05:08:23Z</dcterms:modified>
</cp:coreProperties>
</file>