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3"/>
  <c r="H13"/>
  <c r="G13"/>
  <c r="F13"/>
  <c r="C13"/>
  <c r="B13"/>
  <c r="I12"/>
  <c r="H12"/>
  <c r="G12"/>
  <c r="F12"/>
  <c r="C12"/>
  <c r="B12"/>
  <c r="I10"/>
  <c r="H10"/>
  <c r="G10"/>
  <c r="F10"/>
  <c r="C10"/>
  <c r="B10"/>
  <c r="I9"/>
  <c r="H9"/>
  <c r="G9"/>
  <c r="F9"/>
  <c r="C9"/>
  <c r="B9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<sst xmlns="http://schemas.openxmlformats.org/spreadsheetml/2006/main" count="204" uniqueCount="123">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</sst>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J36" sqref="J3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6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45119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116</v>
      </c>
      <c r="E5" s="21">
        <v>100</v>
      </c>
      <c r="F5" s="22">
        <v>102.48</v>
      </c>
      <c r="G5" s="22">
        <v>5.56</v>
      </c>
      <c r="H5" s="22">
        <v>7.7</v>
      </c>
      <c r="I5" s="23">
        <v>2</v>
      </c>
    </row>
    <row r="6" spans="1:9">
      <c r="A6" s="24"/>
      <c r="B6" s="25" t="s">
        <v>117</v>
      </c>
      <c r="C6" s="25"/>
      <c r="D6" s="26" t="s">
        <v>118</v>
      </c>
      <c r="E6" s="27" t="s">
        <v>122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ref="B7:B16" si="0">VLOOKUP(D7, а, 3, 0)</f>
        <v>гор.напиток</v>
      </c>
      <c r="C7" s="25">
        <f t="shared" ref="C7:C16" si="1">VLOOKUP(D7, а, 2, 0)</f>
        <v>148</v>
      </c>
      <c r="D7" s="26" t="s">
        <v>20</v>
      </c>
      <c r="E7" s="27">
        <f>VLOOKUP(D7, а, 4, 0)</f>
        <v>180</v>
      </c>
      <c r="F7" s="28">
        <f t="shared" ref="F7:F16" si="2">VLOOKUP(D7, а, 6, 0)</f>
        <v>130.81</v>
      </c>
      <c r="G7" s="28">
        <f t="shared" ref="G7:G16" si="3">VLOOKUP(D7, а, 7, 0)</f>
        <v>3.96</v>
      </c>
      <c r="H7" s="28">
        <f t="shared" ref="H7:H16" si="4">VLOOKUP(D7, а, 8, 0)</f>
        <v>4.5</v>
      </c>
      <c r="I7" s="29">
        <f t="shared" ref="I7:I16" si="5">VLOOKUP(D7, а, 9, 0)</f>
        <v>19.260000000000002</v>
      </c>
    </row>
    <row r="8" spans="1:9">
      <c r="A8" s="30" t="s">
        <v>21</v>
      </c>
      <c r="B8" s="31" t="str">
        <f t="shared" si="0"/>
        <v>гор.напиток</v>
      </c>
      <c r="C8" s="31">
        <f t="shared" si="1"/>
        <v>151</v>
      </c>
      <c r="D8" s="32" t="s">
        <v>22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23</v>
      </c>
      <c r="B9" s="31" t="str">
        <f t="shared" si="0"/>
        <v>1 блюдо</v>
      </c>
      <c r="C9" s="31">
        <f t="shared" si="1"/>
        <v>238</v>
      </c>
      <c r="D9" s="32" t="s">
        <v>24</v>
      </c>
      <c r="E9" s="33">
        <v>180</v>
      </c>
      <c r="F9" s="34">
        <f t="shared" si="2"/>
        <v>87.09</v>
      </c>
      <c r="G9" s="34">
        <f t="shared" si="3"/>
        <v>2.5299999999999998</v>
      </c>
      <c r="H9" s="35">
        <f t="shared" si="4"/>
        <v>3.9</v>
      </c>
      <c r="I9" s="36">
        <f t="shared" si="5"/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25</v>
      </c>
      <c r="E10" s="27">
        <v>190</v>
      </c>
      <c r="F10" s="28">
        <f t="shared" si="2"/>
        <v>304</v>
      </c>
      <c r="G10" s="28">
        <f t="shared" si="3"/>
        <v>16</v>
      </c>
      <c r="H10" s="39">
        <f t="shared" si="4"/>
        <v>14.82</v>
      </c>
      <c r="I10" s="40">
        <f t="shared" si="5"/>
        <v>26.76</v>
      </c>
    </row>
    <row r="11" spans="1:9">
      <c r="A11" s="37"/>
      <c r="B11" s="25" t="s">
        <v>98</v>
      </c>
      <c r="C11" s="25"/>
      <c r="D11" s="38" t="s">
        <v>119</v>
      </c>
      <c r="E11" s="27">
        <v>50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v>180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>
      <c r="A14" s="30" t="s">
        <v>29</v>
      </c>
      <c r="B14" s="31" t="s">
        <v>121</v>
      </c>
      <c r="C14" s="31"/>
      <c r="D14" s="32" t="s">
        <v>120</v>
      </c>
      <c r="E14" s="33">
        <v>200</v>
      </c>
      <c r="F14" s="34">
        <v>263.8</v>
      </c>
      <c r="G14" s="34">
        <v>5.3</v>
      </c>
      <c r="H14" s="35">
        <v>11.97</v>
      </c>
      <c r="I14" s="36">
        <v>31.9</v>
      </c>
    </row>
    <row r="15" spans="1:9">
      <c r="A15" s="37"/>
      <c r="B15" s="25" t="str">
        <f t="shared" si="0"/>
        <v>гор.напиток</v>
      </c>
      <c r="C15" s="25">
        <f t="shared" si="1"/>
        <v>132</v>
      </c>
      <c r="D15" s="38" t="s">
        <v>31</v>
      </c>
      <c r="E15" s="27">
        <v>200</v>
      </c>
      <c r="F15" s="28">
        <f t="shared" si="2"/>
        <v>44.35</v>
      </c>
      <c r="G15" s="28">
        <f t="shared" si="3"/>
        <v>10.8</v>
      </c>
      <c r="H15" s="39">
        <f t="shared" si="4"/>
        <v>2.75</v>
      </c>
      <c r="I15" s="40">
        <f t="shared" si="5"/>
        <v>11.7</v>
      </c>
    </row>
    <row r="16" spans="1:9" ht="25.5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60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19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4">
        <v>0</v>
      </c>
      <c r="F5" s="2">
        <v>75</v>
      </c>
      <c r="G5" s="2">
        <v>0.2</v>
      </c>
      <c r="H5" s="2" t="s">
        <v>42</v>
      </c>
      <c r="I5" s="2">
        <v>18.2</v>
      </c>
      <c r="J5" s="43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4">
        <v>0</v>
      </c>
      <c r="F8" s="2">
        <v>80.58</v>
      </c>
      <c r="G8" s="2">
        <v>0.78</v>
      </c>
      <c r="H8" s="2" t="s">
        <v>42</v>
      </c>
      <c r="I8" s="2">
        <v>20.22</v>
      </c>
      <c r="J8" s="43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4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3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4">
        <v>0</v>
      </c>
      <c r="F36" s="2">
        <v>53.72</v>
      </c>
      <c r="G36" s="2">
        <v>0.52</v>
      </c>
      <c r="H36" s="2" t="s">
        <v>42</v>
      </c>
      <c r="I36" s="2">
        <v>13.48</v>
      </c>
      <c r="J36" s="43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4">
        <v>0</v>
      </c>
      <c r="F49" s="2">
        <v>75</v>
      </c>
      <c r="G49" s="2">
        <v>0.2</v>
      </c>
      <c r="H49" s="2" t="s">
        <v>42</v>
      </c>
      <c r="I49" s="2">
        <v>18.2</v>
      </c>
      <c r="J49" s="43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4">
        <v>0</v>
      </c>
      <c r="F56" s="2">
        <v>75</v>
      </c>
      <c r="G56" s="2">
        <v>0.2</v>
      </c>
      <c r="H56" s="2" t="s">
        <v>109</v>
      </c>
      <c r="I56" s="2">
        <v>18.2</v>
      </c>
      <c r="J56" s="43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2023-07-11T04:49:03Z</dcterms:modified>
</cp:coreProperties>
</file>