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2"/>
  <c r="H12"/>
  <c r="G12"/>
  <c r="F12"/>
  <c r="E12"/>
  <c r="C12"/>
  <c r="B12"/>
  <c r="I11"/>
  <c r="H11"/>
  <c r="G11"/>
  <c r="F11"/>
  <c r="C11"/>
  <c r="B11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<sst xmlns="http://schemas.openxmlformats.org/spreadsheetml/2006/main" count="180" uniqueCount="116">
  <si>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</si>
  <si>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</si>
  <si>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</si>
  <si>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</si>
  <si>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</si>
  <si>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</si>
  <si>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</si>
  <si>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</si>
  <si>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</si>
  <si>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</si>
  <si>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</si>
  <si>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</si>
  <si>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</si>
  <si>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</si>
  <si>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</si>
  <si>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</si>
  <si>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</si>
  <si>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</si>
  <si>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</si>
  <si>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</si>
  <si>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</si>
  <si>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</si>
  <si>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</si>
  <si>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</si>
  <si>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</si>
  <si>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</si>
  <si>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</si>
  <si>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</si>
  <si>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</si>
  <si>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</si>
  <si>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</si>
  <si>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</si>
  <si>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</si>
  <si>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</si>
  <si>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</si>
  <si>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</si>
  <si>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</si>
  <si>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</si>
  <si>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</si>
  <si>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</si>
  <si>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</si>
  <si>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</si>
  <si>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</si>
  <si>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</si>
  <si>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</si>
  <si>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</si>
  <si>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</si>
  <si>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</si>
  <si>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</si>
  <si>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</si>
  <si>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</si>
  <si>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</si>
  <si>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</si>
  <si>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</si>
  <si>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</si>
  <si>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</si>
  <si>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</si>
  <si>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</si>
  <si>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</si>
  <si>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</si>
  <si>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</si>
  <si>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</si>
  <si>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</si>
  <si>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</si>
  <si>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</si>
  <si>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</si>
  <si>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</si>
  <si>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</si>
  <si>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</si>
  <si>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</si>
  <si>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</si>
  <si>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</si>
  <si>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</si>
  <si>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</si>
  <si>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</si>
  <si>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</si>
  <si>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</si>
  <si>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</si>
  <si>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</si>
  <si>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</si>
  <si>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</si>
  <si>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</si>
  <si>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</si>
  <si>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</si>
  <si>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</si>
  <si>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</si>
  <si>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</si>
  <si>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</si>
  <si>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</si>
  <si>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</si>
  <si>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</si>
  <si>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</si>
  <si>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</si>
  <si>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</si>
  <si>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</si>
  <si>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</si>
  <si>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</si>
  <si>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</si>
  <si>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</si>
  <si>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</si>
  <si>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</si>
  <si>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</si>
  <si>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</si>
  <si>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</si>
  <si>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</si>
  <si>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</si>
  <si>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</si>
  <si>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</si>
  <si>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</si>
  <si>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</si>
  <si>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</si>
  <si>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Каша молочная кукурузная</t>
  </si>
  <si>
    <t>Батон с маслом, сыром</t>
  </si>
  <si>
    <t>40//5/7</t>
  </si>
  <si>
    <t>батон</t>
  </si>
  <si>
    <t>Сочник с творогом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</si>
</sst>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M23" sqref="M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45149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111</v>
      </c>
      <c r="E5" s="21">
        <v>180</v>
      </c>
      <c r="F5" s="22">
        <v>224.73</v>
      </c>
      <c r="G5" s="22">
        <v>7.04</v>
      </c>
      <c r="H5" s="22">
        <v>8.0299999999999994</v>
      </c>
      <c r="I5" s="23">
        <v>31.13</v>
      </c>
    </row>
    <row r="6" spans="1:9">
      <c r="A6" s="24"/>
      <c r="B6" s="25" t="s">
        <v>114</v>
      </c>
      <c r="C6" s="25"/>
      <c r="D6" s="26" t="s">
        <v>112</v>
      </c>
      <c r="E6" s="27" t="s">
        <v>113</v>
      </c>
      <c r="F6" s="28">
        <v>190.6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гор.напиток</v>
      </c>
      <c r="C8" s="31">
        <f>VLOOKUP(D8, а, 2, 0)</f>
        <v>151</v>
      </c>
      <c r="D8" s="32" t="s">
        <v>21</v>
      </c>
      <c r="E8" s="33">
        <v>100</v>
      </c>
      <c r="F8" s="34">
        <f>VLOOKUP(D8, а, 6, 0)</f>
        <v>37.880000000000003</v>
      </c>
      <c r="G8" s="34">
        <f>VLOOKUP(D8, а, 7, 0)</f>
        <v>0.27</v>
      </c>
      <c r="H8" s="35">
        <f>VLOOKUP(D8, а, 8, 0)</f>
        <v>0.11</v>
      </c>
      <c r="I8" s="36">
        <f>VLOOKUP(D8, а, 9, 0)</f>
        <v>7.86</v>
      </c>
    </row>
    <row r="9" spans="1:9">
      <c r="A9" s="30" t="s">
        <v>22</v>
      </c>
      <c r="B9" s="31" t="s">
        <v>23</v>
      </c>
      <c r="C9" s="31">
        <v>45</v>
      </c>
      <c r="D9" s="32" t="s">
        <v>24</v>
      </c>
      <c r="E9" s="33">
        <v>150</v>
      </c>
      <c r="F9" s="34">
        <v>73.790000000000006</v>
      </c>
      <c r="G9" s="34">
        <v>3.6</v>
      </c>
      <c r="H9" s="35">
        <v>0.43</v>
      </c>
      <c r="I9" s="36">
        <v>11.98</v>
      </c>
    </row>
    <row r="10" spans="1:9" ht="25.5">
      <c r="A10" s="37"/>
      <c r="B10" s="25" t="s">
        <v>25</v>
      </c>
      <c r="C10" s="25" t="s">
        <v>26</v>
      </c>
      <c r="D10" s="26" t="s">
        <v>27</v>
      </c>
      <c r="E10" s="38" t="s">
        <v>28</v>
      </c>
      <c r="F10" s="28">
        <v>195.12</v>
      </c>
      <c r="G10" s="28">
        <v>9.35</v>
      </c>
      <c r="H10" s="39">
        <v>7.13</v>
      </c>
      <c r="I10" s="40">
        <v>23.41</v>
      </c>
    </row>
    <row r="11" spans="1:9">
      <c r="A11" s="37"/>
      <c r="B11" s="25" t="str">
        <f>VLOOKUP(D11, а, 3, 0)</f>
        <v>хол. напиток</v>
      </c>
      <c r="C11" s="25">
        <f>VLOOKUP(D11, а, 2, 0)</f>
        <v>145</v>
      </c>
      <c r="D11" s="41" t="s">
        <v>29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>
      <c r="A12" s="30" t="s">
        <v>30</v>
      </c>
      <c r="B12" s="31" t="str">
        <f>VLOOKUP(D12, а, 3, 0)</f>
        <v>хол. напиток</v>
      </c>
      <c r="C12" s="31">
        <f>VLOOKUP(D12, а, 2, 0)</f>
        <v>127</v>
      </c>
      <c r="D12" s="32" t="s">
        <v>31</v>
      </c>
      <c r="E12" s="33">
        <f>VLOOKUP(D12, а, 4, 0)</f>
        <v>150</v>
      </c>
      <c r="F12" s="34">
        <f>VLOOKUP(D12, а, 6, 0)</f>
        <v>84</v>
      </c>
      <c r="G12" s="34">
        <f>VLOOKUP(D12, а, 7, 0)</f>
        <v>4.2</v>
      </c>
      <c r="H12" s="35">
        <f>VLOOKUP(D12, а, 8, 0)</f>
        <v>4.8</v>
      </c>
      <c r="I12" s="36">
        <f>VLOOKUP(D12, а, 9, 0)</f>
        <v>6.15</v>
      </c>
    </row>
    <row r="13" spans="1:9">
      <c r="A13" s="30" t="s">
        <v>32</v>
      </c>
      <c r="B13" s="31" t="s">
        <v>40</v>
      </c>
      <c r="C13" s="31"/>
      <c r="D13" s="32" t="s">
        <v>115</v>
      </c>
      <c r="E13" s="33">
        <v>90</v>
      </c>
      <c r="F13" s="34">
        <v>149</v>
      </c>
      <c r="G13" s="34">
        <v>7.29</v>
      </c>
      <c r="H13" s="35">
        <v>6.75</v>
      </c>
      <c r="I13" s="36">
        <v>13.65</v>
      </c>
    </row>
    <row r="14" spans="1:9">
      <c r="A14" s="42"/>
      <c r="B14" s="25" t="str">
        <f>VLOOKUP(D14, а, 3, 0)</f>
        <v>гор.напиток</v>
      </c>
      <c r="C14" s="25">
        <f>VLOOKUP(D14, а, 2, 0)</f>
        <v>132</v>
      </c>
      <c r="D14" s="41" t="s">
        <v>34</v>
      </c>
      <c r="E14" s="27">
        <f>VLOOKUP(D14, а, 4, 0)</f>
        <v>150</v>
      </c>
      <c r="F14" s="28">
        <f>VLOOKUP(D14, а, 6, 0)</f>
        <v>36.96</v>
      </c>
      <c r="G14" s="28">
        <f>VLOOKUP(D14, а, 7, 0)</f>
        <v>9</v>
      </c>
      <c r="H14" s="39">
        <f>VLOOKUP(D14, а, 8, 0)</f>
        <v>2.29</v>
      </c>
      <c r="I14" s="40">
        <f>VLOOKUP(D14, а, 9, 0)</f>
        <v>40.700000000000003</v>
      </c>
    </row>
    <row r="15" spans="1:9" ht="25.5">
      <c r="A15" s="43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35</v>
      </c>
      <c r="E15" s="33">
        <v>50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36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39</v>
      </c>
      <c r="B3" s="2">
        <v>83</v>
      </c>
      <c r="C3" s="2" t="s">
        <v>40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6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5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6">
        <v>0</v>
      </c>
      <c r="F24" s="2">
        <v>53.72</v>
      </c>
      <c r="G24" s="2">
        <v>0.52</v>
      </c>
      <c r="H24" s="2" t="s">
        <v>67</v>
      </c>
      <c r="I24" s="2">
        <v>13.48</v>
      </c>
      <c r="J24" s="45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6">
        <v>0</v>
      </c>
      <c r="F38" s="2">
        <v>75</v>
      </c>
      <c r="G38" s="2">
        <v>0.2</v>
      </c>
      <c r="H38" s="2" t="s">
        <v>67</v>
      </c>
      <c r="I38" s="2">
        <v>18.2</v>
      </c>
      <c r="J38" s="45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6">
        <v>0</v>
      </c>
      <c r="F44" s="2">
        <v>75</v>
      </c>
      <c r="G44" s="2">
        <v>0.2</v>
      </c>
      <c r="H44" s="2" t="s">
        <v>67</v>
      </c>
      <c r="I44" s="2">
        <v>18.2</v>
      </c>
      <c r="J44" s="45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2023-07-28T06:16:13Z</dcterms:modified>
</cp:coreProperties>
</file>