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7"/>
  <c r="H7"/>
  <c r="G7"/>
  <c r="F7"/>
  <c r="E7"/>
  <c r="B7"/>
  <c r="I5"/>
  <c r="H5"/>
  <c r="G5"/>
  <c r="F5"/>
  <c r="C5"/>
  <c r="B5"/>
</calcChain>
</file>

<file path=xl/sharedStrings.xml><?xml version="1.0" encoding="utf-8"?>
<sst xmlns="http://schemas.openxmlformats.org/spreadsheetml/2006/main" count="179" uniqueCount="114">
  <si>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</si>
  <si>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</si>
  <si>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</si>
  <si>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</si>
  <si>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</si>
  <si>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</si>
  <si>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</si>
  <si>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</si>
  <si>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</si>
  <si>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</si>
  <si>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</si>
  <si>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</si>
  <si>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</si>
  <si>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</si>
  <si>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</si>
  <si>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</si>
  <si>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</si>
  <si>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</si>
  <si>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</si>
  <si>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</si>
  <si>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</si>
  <si>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</si>
  <si>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</si>
  <si>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</si>
  <si>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</si>
  <si>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</si>
  <si>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</si>
  <si>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</si>
  <si>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</si>
  <si>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</si>
  <si>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</si>
  <si>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</si>
  <si>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</si>
  <si>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</si>
  <si>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</si>
  <si>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</si>
  <si>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</si>
  <si>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</si>
  <si>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</si>
  <si>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</si>
  <si>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</si>
  <si>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</si>
  <si>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</si>
  <si>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</si>
  <si>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</si>
  <si>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</si>
  <si>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</si>
  <si>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</si>
  <si>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</si>
  <si>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</si>
  <si>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</si>
  <si>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</si>
  <si>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</si>
  <si>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</si>
  <si>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</si>
  <si>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</si>
  <si>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</si>
  <si>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</si>
  <si>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</si>
  <si>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</si>
  <si>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</si>
  <si>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</si>
  <si>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</si>
  <si>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</si>
  <si>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</si>
  <si>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</si>
  <si>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</si>
  <si>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</si>
  <si>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</si>
  <si>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</si>
  <si>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</si>
  <si>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</si>
  <si>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</si>
  <si>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</si>
  <si>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</si>
  <si>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</si>
  <si>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</si>
  <si>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</si>
  <si>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</si>
  <si>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</si>
  <si>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</si>
  <si>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</si>
  <si>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</si>
  <si>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</si>
  <si>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</si>
  <si>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</si>
  <si>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</si>
  <si>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</si>
  <si>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</si>
  <si>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</si>
  <si>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</si>
  <si>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</si>
  <si>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</si>
  <si>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</si>
  <si>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</si>
  <si>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</si>
  <si>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</si>
  <si>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</si>
  <si>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</si>
  <si>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</si>
  <si>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</si>
  <si>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</si>
  <si>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</si>
  <si>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</si>
  <si>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</si>
  <si>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</si>
  <si>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</si>
  <si>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</si>
  <si>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Рассольник на к/б со сметаной</t>
  </si>
  <si>
    <t>Батон с маслом</t>
  </si>
  <si>
    <t>хдеб</t>
  </si>
  <si>
    <t>40//5</t>
  </si>
  <si>
    <t>Пюре картофельное,суфле из печени,свежий огурец</t>
  </si>
  <si>
    <t>70//130/30/40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</si>
</sst>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18" sqref="K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45139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180</v>
      </c>
      <c r="F5" s="22">
        <f t="shared" ref="F5:F15" si="2">VLOOKUP(D5, а, 6, 0)</f>
        <v>185.58</v>
      </c>
      <c r="G5" s="22">
        <f t="shared" ref="G5:G15" si="3">VLOOKUP(D5, а, 7, 0)</f>
        <v>5.57</v>
      </c>
      <c r="H5" s="22">
        <f t="shared" ref="H5:H15" si="4">VLOOKUP(D5, а, 8, 0)</f>
        <v>8.6</v>
      </c>
      <c r="I5" s="23">
        <f t="shared" ref="I5:I15" si="5">VLOOKUP(D5, а, 9, 0)</f>
        <v>21.33</v>
      </c>
    </row>
    <row r="6" spans="1:9">
      <c r="A6" s="24"/>
      <c r="B6" s="25" t="s">
        <v>110</v>
      </c>
      <c r="C6" s="25"/>
      <c r="D6" s="26" t="s">
        <v>109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/>
      <c r="D7" s="26" t="s">
        <v>19</v>
      </c>
      <c r="E7" s="27">
        <f>VLOOKUP(D7, а, 4, 0)</f>
        <v>150</v>
      </c>
      <c r="F7" s="28">
        <f t="shared" si="2"/>
        <v>127.37</v>
      </c>
      <c r="G7" s="28">
        <f t="shared" si="3"/>
        <v>4.6500000000000004</v>
      </c>
      <c r="H7" s="28">
        <f t="shared" si="4"/>
        <v>4.8</v>
      </c>
      <c r="I7" s="29">
        <f t="shared" si="5"/>
        <v>16.77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">
        <v>73</v>
      </c>
      <c r="C9" s="31"/>
      <c r="D9" s="32" t="s">
        <v>108</v>
      </c>
      <c r="E9" s="33">
        <v>150</v>
      </c>
      <c r="F9" s="34">
        <v>71.06</v>
      </c>
      <c r="G9" s="34">
        <v>2.5299999999999998</v>
      </c>
      <c r="H9" s="35">
        <v>1.4</v>
      </c>
      <c r="I9" s="36">
        <v>9.18</v>
      </c>
    </row>
    <row r="10" spans="1:9">
      <c r="A10" s="37"/>
      <c r="B10" s="25" t="s">
        <v>40</v>
      </c>
      <c r="C10" s="25"/>
      <c r="D10" s="38" t="s">
        <v>112</v>
      </c>
      <c r="E10" s="27" t="s">
        <v>113</v>
      </c>
      <c r="F10" s="28">
        <v>194.99</v>
      </c>
      <c r="G10" s="28">
        <v>8.5</v>
      </c>
      <c r="H10" s="39">
        <v>8.69</v>
      </c>
      <c r="I10" s="40">
        <v>15.52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41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f>VLOOKUP(D12, а, 4, 0)</f>
        <v>150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41" t="s">
        <v>28</v>
      </c>
      <c r="B13" s="31" t="str">
        <f t="shared" si="0"/>
        <v>2 блюдо</v>
      </c>
      <c r="C13" s="31">
        <f t="shared" si="1"/>
        <v>40.270000000000003</v>
      </c>
      <c r="D13" s="32" t="s">
        <v>29</v>
      </c>
      <c r="E13" s="33" t="s">
        <v>107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>
      <c r="A14" s="42"/>
      <c r="B14" s="25" t="str">
        <f t="shared" si="0"/>
        <v>гор.напиток</v>
      </c>
      <c r="C14" s="25">
        <f t="shared" si="1"/>
        <v>133</v>
      </c>
      <c r="D14" s="38" t="s">
        <v>30</v>
      </c>
      <c r="E14" s="27">
        <f>VLOOKUP(D14, а, 4, 0)</f>
        <v>150</v>
      </c>
      <c r="F14" s="28">
        <f t="shared" si="2"/>
        <v>39.43</v>
      </c>
      <c r="G14" s="28">
        <f t="shared" si="3"/>
        <v>0.17</v>
      </c>
      <c r="H14" s="39">
        <f t="shared" si="4"/>
        <v>3.04</v>
      </c>
      <c r="I14" s="40">
        <f t="shared" si="5"/>
        <v>9.98</v>
      </c>
    </row>
    <row r="15" spans="1:9" ht="25.5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2023-07-21T06:49:02Z</dcterms:modified>
</cp:coreProperties>
</file>