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C14"/>
  <c r="B14"/>
  <c r="J13"/>
  <c r="I13"/>
  <c r="H13"/>
  <c r="G13"/>
  <c r="E13"/>
  <c r="C13"/>
  <c r="B13"/>
  <c r="I12"/>
  <c r="H12"/>
  <c r="C12"/>
  <c r="B12"/>
  <c r="C11"/>
  <c r="B11"/>
  <c r="J8"/>
  <c r="I8"/>
  <c r="H8"/>
  <c r="G8"/>
  <c r="C8"/>
  <c r="B8"/>
  <c r="C7"/>
  <c r="B7"/>
  <c r="C5"/>
  <c r="B5"/>
</calcChain>
</file>

<file path=xl/sharedStrings.xml><?xml version="1.0" encoding="utf-8"?>
<sst xmlns="http://schemas.openxmlformats.org/spreadsheetml/2006/main" count="205" uniqueCount="122">
  <si>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</si>
  <si>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</si>
  <si>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</si>
  <si>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</si>
  <si>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</si>
  <si>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</si>
  <si>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</si>
  <si>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</si>
  <si>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</si>
  <si>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</si>
  <si>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</si>
  <si>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</si>
  <si>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</si>
  <si>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</si>
  <si>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</si>
  <si>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</si>
  <si>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</si>
  <si>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</si>
  <si>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</si>
  <si>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</si>
  <si>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</si>
  <si>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</si>
  <si>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</si>
  <si>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</si>
  <si>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</si>
  <si>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</si>
  <si>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</si>
  <si>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</si>
  <si>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</si>
  <si>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</si>
  <si>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</si>
  <si>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</si>
  <si>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</si>
  <si>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</si>
  <si>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</si>
  <si>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</si>
  <si>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</si>
  <si>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</si>
  <si>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</si>
  <si>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</si>
  <si>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</si>
  <si>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</si>
  <si>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</si>
  <si>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</si>
  <si>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</si>
  <si>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</si>
  <si>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</si>
  <si>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</si>
  <si>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</si>
  <si>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</si>
  <si>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</si>
  <si>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</si>
  <si>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</si>
  <si>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</si>
  <si>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</si>
  <si>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</si>
  <si>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</si>
  <si>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</si>
  <si>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</si>
  <si>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</si>
  <si>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</si>
  <si>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</si>
  <si>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</si>
  <si>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</si>
  <si>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</si>
  <si>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</si>
  <si>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</si>
  <si>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</si>
  <si>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</si>
  <si>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</si>
  <si>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</si>
  <si>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</si>
  <si>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</si>
  <si>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</si>
  <si>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</si>
  <si>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</si>
  <si>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</si>
  <si>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</si>
  <si>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</si>
  <si>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</si>
  <si>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</si>
  <si>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</si>
  <si>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</si>
  <si>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</si>
  <si>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</si>
  <si>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</si>
  <si>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</si>
  <si>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</si>
  <si>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</si>
  <si>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</si>
  <si>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</si>
  <si>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</si>
  <si>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</si>
  <si>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</si>
  <si>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</si>
  <si>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</si>
  <si>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</si>
  <si>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</si>
  <si>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</si>
  <si>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</si>
  <si>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</si>
  <si>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</si>
  <si>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</si>
  <si>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</si>
  <si>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</si>
  <si>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</si>
  <si>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</si>
  <si>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</si>
  <si>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</si>
  <si>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</si>
  <si>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</si>
  <si>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</si>
  <si>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</si>
  <si>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</si>
  <si>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</si>
  <si>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</si>
  <si>
    <t>Батон с маслом</t>
  </si>
  <si>
    <t>хдеб</t>
  </si>
  <si>
    <t>40//5</t>
  </si>
  <si>
    <t>Рассольник</t>
  </si>
  <si>
    <t>Пюре картофельное, суфле из печени,соус,свежий огурец</t>
  </si>
  <si>
    <t>150/80/30/50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</si>
</sst>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20" sqref="I2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8" style="2" customWidth="1"/>
    <col min="4" max="4" width="48.42578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45111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200</v>
      </c>
      <c r="F5" s="23">
        <v>12.81</v>
      </c>
      <c r="G5" s="23">
        <v>240</v>
      </c>
      <c r="H5" s="23">
        <v>7.68</v>
      </c>
      <c r="I5" s="23">
        <v>9.6999999999999993</v>
      </c>
      <c r="J5" s="24">
        <v>32.1</v>
      </c>
    </row>
    <row r="6" spans="1:10">
      <c r="A6" s="25"/>
      <c r="B6" s="26" t="s">
        <v>117</v>
      </c>
      <c r="C6" s="26"/>
      <c r="D6" s="27" t="s">
        <v>116</v>
      </c>
      <c r="E6" s="28" t="s">
        <v>118</v>
      </c>
      <c r="F6" s="29">
        <v>6.26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v>180</v>
      </c>
      <c r="F7" s="29">
        <v>10.48</v>
      </c>
      <c r="G7" s="29">
        <v>152.84</v>
      </c>
      <c r="H7" s="29">
        <v>5.58</v>
      </c>
      <c r="I7" s="29">
        <v>5.76</v>
      </c>
      <c r="J7" s="30">
        <v>20.12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3.28</v>
      </c>
      <c r="G8" s="35">
        <f t="shared" ref="G8:G15" si="2">VLOOKUP(D8, а, 6, 0)</f>
        <v>37.880000000000003</v>
      </c>
      <c r="H8" s="35">
        <f t="shared" ref="H8:H15" si="3">VLOOKUP(D8, а, 7, 0)</f>
        <v>0.27</v>
      </c>
      <c r="I8" s="36">
        <f t="shared" ref="I8:I15" si="4">VLOOKUP(D8, а, 8, 0)</f>
        <v>0.11</v>
      </c>
      <c r="J8" s="37">
        <f t="shared" ref="J8:J15" si="5">VLOOKUP(D8, а, 9, 0)</f>
        <v>7.86</v>
      </c>
    </row>
    <row r="9" spans="1:10">
      <c r="A9" s="31" t="s">
        <v>22</v>
      </c>
      <c r="B9" s="32" t="s">
        <v>44</v>
      </c>
      <c r="C9" s="32"/>
      <c r="D9" s="33" t="s">
        <v>119</v>
      </c>
      <c r="E9" s="34">
        <v>180</v>
      </c>
      <c r="F9" s="35">
        <v>29.87</v>
      </c>
      <c r="G9" s="35">
        <v>85.27</v>
      </c>
      <c r="H9" s="35">
        <v>3.04</v>
      </c>
      <c r="I9" s="36">
        <v>1.7</v>
      </c>
      <c r="J9" s="37">
        <v>11.02</v>
      </c>
    </row>
    <row r="10" spans="1:10">
      <c r="A10" s="38"/>
      <c r="B10" s="26" t="s">
        <v>34</v>
      </c>
      <c r="C10" s="26"/>
      <c r="D10" s="39" t="s">
        <v>120</v>
      </c>
      <c r="E10" s="28" t="s">
        <v>121</v>
      </c>
      <c r="F10" s="29">
        <v>23.82</v>
      </c>
      <c r="G10" s="29">
        <v>273.52999999999997</v>
      </c>
      <c r="H10" s="29">
        <v>12.42</v>
      </c>
      <c r="I10" s="40">
        <v>13.61</v>
      </c>
      <c r="J10" s="41">
        <v>23.79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v>200</v>
      </c>
      <c r="F11" s="29">
        <v>2.3199999999999998</v>
      </c>
      <c r="G11" s="29">
        <v>96.76</v>
      </c>
      <c r="H11" s="29">
        <v>0.31</v>
      </c>
      <c r="I11" s="40">
        <v>0.01</v>
      </c>
      <c r="J11" s="41">
        <v>24.37</v>
      </c>
    </row>
    <row r="12" spans="1:10">
      <c r="A12" s="31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v>180</v>
      </c>
      <c r="F12" s="35">
        <v>3.15</v>
      </c>
      <c r="G12" s="35">
        <v>107.1</v>
      </c>
      <c r="H12" s="35" t="str">
        <f t="shared" si="3"/>
        <v>-</v>
      </c>
      <c r="I12" s="36" t="str">
        <f t="shared" si="4"/>
        <v>-</v>
      </c>
      <c r="J12" s="37">
        <v>9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tr">
        <f>VLOOKUP(D13, а, 4, 0)</f>
        <v>150/10</v>
      </c>
      <c r="F13" s="35">
        <v>10.1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38"/>
      <c r="B14" s="26" t="str">
        <f t="shared" si="0"/>
        <v>гор.напиток</v>
      </c>
      <c r="C14" s="26">
        <f t="shared" si="1"/>
        <v>133</v>
      </c>
      <c r="D14" s="39" t="s">
        <v>30</v>
      </c>
      <c r="E14" s="28">
        <v>200</v>
      </c>
      <c r="F14" s="29">
        <v>2.16</v>
      </c>
      <c r="G14" s="29">
        <v>53.06</v>
      </c>
      <c r="H14" s="29">
        <v>12</v>
      </c>
      <c r="I14" s="40">
        <v>3.1</v>
      </c>
      <c r="J14" s="41">
        <v>14</v>
      </c>
    </row>
    <row r="15" spans="1:10" ht="38.2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38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34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52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53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54</v>
      </c>
      <c r="B13" s="2" t="s">
        <v>35</v>
      </c>
      <c r="C13" s="2" t="s">
        <v>55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56</v>
      </c>
      <c r="B14" s="2">
        <v>78</v>
      </c>
      <c r="C14" s="2" t="s">
        <v>57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29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24</v>
      </c>
      <c r="B21" s="2">
        <v>92</v>
      </c>
      <c r="C21" s="2" t="s">
        <v>66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19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17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27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38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85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71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34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63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102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103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104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23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53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54</v>
      </c>
      <c r="B58" s="2" t="s">
        <v>35</v>
      </c>
      <c r="C58" s="2" t="s">
        <v>55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53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53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52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30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57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2023-07-03T04:54:21Z</dcterms:modified>
</cp:coreProperties>
</file>